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7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8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weich\Desktop\新增資料夾 (6)\"/>
    </mc:Choice>
  </mc:AlternateContent>
  <bookViews>
    <workbookView xWindow="0" yWindow="0" windowWidth="28800" windowHeight="12255" tabRatio="906"/>
  </bookViews>
  <sheets>
    <sheet name="調查目的與收件資訊" sheetId="10" r:id="rId1"/>
    <sheet name="(一)人員與工廠基本資料" sheetId="1" r:id="rId2"/>
    <sheet name="(二)用電基本資料" sheetId="9" r:id="rId3"/>
    <sheet name="(三)廠房用電設備現況(1)" sheetId="6" r:id="rId4"/>
    <sheet name="(三)廠房用電設備現況(2)" sheetId="11" r:id="rId5"/>
    <sheet name="(三)廠房用電設備現況(3)" sheetId="12" r:id="rId6"/>
    <sheet name="(三)廠房用電設備現況(4)" sheetId="15" r:id="rId7"/>
    <sheet name="(四)請檢附能源局申報資料" sheetId="13" r:id="rId8"/>
    <sheet name="(四) 基本資料表(1)" sheetId="17" r:id="rId9"/>
    <sheet name="(四) 圖七之二(2)" sheetId="18" r:id="rId10"/>
    <sheet name="(四) 表八之一(3)" sheetId="19" r:id="rId11"/>
    <sheet name="(四) 表九之一(4)" sheetId="20" r:id="rId12"/>
    <sheet name="(四) 表九之二(5)" sheetId="21" r:id="rId13"/>
    <sheet name="(四)表九之三(6)" sheetId="22" r:id="rId14"/>
    <sheet name="(四)表十之一(7)" sheetId="23" r:id="rId15"/>
    <sheet name="工作表4" sheetId="8" state="hidden" r:id="rId16"/>
  </sheets>
  <definedNames>
    <definedName name="_xlnm._FilterDatabase" localSheetId="1" hidden="1">'(一)人員與工廠基本資料'!$A$1:$C$31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29" i="11" l="1"/>
  <c r="D15" i="11"/>
  <c r="B22" i="1"/>
  <c r="D23" i="15" l="1"/>
  <c r="C18" i="11" l="1"/>
  <c r="C19" i="9" l="1"/>
  <c r="C27" i="11" l="1"/>
  <c r="C19" i="11"/>
  <c r="C26" i="11"/>
  <c r="C25" i="11"/>
  <c r="C17" i="11"/>
  <c r="C30" i="11"/>
  <c r="C28" i="11"/>
  <c r="C22" i="11"/>
  <c r="C21" i="11"/>
  <c r="C20" i="11"/>
  <c r="C7" i="11"/>
  <c r="C3" i="11"/>
  <c r="C19" i="6"/>
  <c r="C24" i="6"/>
  <c r="C11" i="9"/>
  <c r="C14" i="9"/>
  <c r="C22" i="9"/>
  <c r="C20" i="9"/>
  <c r="C10" i="9"/>
  <c r="B17" i="6"/>
  <c r="C15" i="6" l="1"/>
  <c r="C11" i="6"/>
  <c r="C5" i="9"/>
</calcChain>
</file>

<file path=xl/sharedStrings.xml><?xml version="1.0" encoding="utf-8"?>
<sst xmlns="http://schemas.openxmlformats.org/spreadsheetml/2006/main" count="428" uniqueCount="318">
  <si>
    <t>光電</t>
    <phoneticPr fontId="1" type="noConversion"/>
  </si>
  <si>
    <t>生物科技</t>
    <phoneticPr fontId="1" type="noConversion"/>
  </si>
  <si>
    <t>精密機械</t>
    <phoneticPr fontId="1" type="noConversion"/>
  </si>
  <si>
    <t>通訊</t>
    <phoneticPr fontId="1" type="noConversion"/>
  </si>
  <si>
    <t>電腦週邊</t>
    <phoneticPr fontId="1" type="noConversion"/>
  </si>
  <si>
    <t>其他園區事業</t>
    <phoneticPr fontId="1" type="noConversion"/>
  </si>
  <si>
    <t>貳、問卷調查內容</t>
    <phoneticPr fontId="1" type="noConversion"/>
  </si>
  <si>
    <t>【工廠基本資料】</t>
    <phoneticPr fontId="1" type="noConversion"/>
  </si>
  <si>
    <t>【計畫事務洽詢窗口】</t>
    <phoneticPr fontId="1" type="noConversion"/>
  </si>
  <si>
    <t>(kW)</t>
    <phoneticPr fontId="1" type="noConversion"/>
  </si>
  <si>
    <t>1.5~2.5</t>
  </si>
  <si>
    <t>2.5~3.5</t>
  </si>
  <si>
    <t>3.5 以上</t>
  </si>
  <si>
    <t>有</t>
    <phoneticPr fontId="1" type="noConversion"/>
  </si>
  <si>
    <t>未受壓降影響</t>
    <phoneticPr fontId="1" type="noConversion"/>
  </si>
  <si>
    <t>鋰電池</t>
    <phoneticPr fontId="1" type="noConversion"/>
  </si>
  <si>
    <t>鉛酸電池</t>
    <phoneticPr fontId="1" type="noConversion"/>
  </si>
  <si>
    <t>全釩液流電池</t>
    <phoneticPr fontId="1" type="noConversion"/>
  </si>
  <si>
    <t>其他</t>
    <phoneticPr fontId="1" type="noConversion"/>
  </si>
  <si>
    <t>柴油</t>
    <phoneticPr fontId="1" type="noConversion"/>
  </si>
  <si>
    <t>其他</t>
    <phoneticPr fontId="1" type="noConversion"/>
  </si>
  <si>
    <t>天然氣(NG)</t>
    <phoneticPr fontId="1" type="noConversion"/>
  </si>
  <si>
    <r>
      <t>E-mail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</si>
  <si>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t>(二).用電基本資料</t>
    <phoneticPr fontId="1" type="noConversion"/>
  </si>
  <si>
    <t>1座</t>
    <phoneticPr fontId="1" type="noConversion"/>
  </si>
  <si>
    <t>3座</t>
  </si>
  <si>
    <t>4座</t>
  </si>
  <si>
    <t>5座</t>
  </si>
  <si>
    <t>6座</t>
  </si>
  <si>
    <t>7座</t>
  </si>
  <si>
    <t>8座</t>
  </si>
  <si>
    <t>9座</t>
  </si>
  <si>
    <t>10座</t>
  </si>
  <si>
    <t>2座</t>
    <phoneticPr fontId="1" type="noConversion"/>
  </si>
  <si>
    <t>填寫人員姓名：</t>
    <phoneticPr fontId="1" type="noConversion"/>
  </si>
  <si>
    <t>部門：</t>
    <phoneticPr fontId="1" type="noConversion"/>
  </si>
  <si>
    <t>職稱：</t>
    <phoneticPr fontId="1" type="noConversion"/>
  </si>
  <si>
    <t>行動電話：</t>
    <phoneticPr fontId="1" type="noConversion"/>
  </si>
  <si>
    <t>市話#分機：</t>
    <phoneticPr fontId="1" type="noConversion"/>
  </si>
  <si>
    <t>單位主管姓名：</t>
    <phoneticPr fontId="1" type="noConversion"/>
  </si>
  <si>
    <t>產業類別：</t>
    <phoneticPr fontId="1" type="noConversion"/>
  </si>
  <si>
    <t>工廠名稱：</t>
    <phoneticPr fontId="1" type="noConversion"/>
  </si>
  <si>
    <t>工廠地址：</t>
    <phoneticPr fontId="1" type="noConversion"/>
  </si>
  <si>
    <t>←下拉式選單</t>
  </si>
  <si>
    <t>←下拉式選單</t>
    <phoneticPr fontId="1" type="noConversion"/>
  </si>
  <si>
    <t>1支</t>
    <phoneticPr fontId="1" type="noConversion"/>
  </si>
  <si>
    <t>2支</t>
    <phoneticPr fontId="1" type="noConversion"/>
  </si>
  <si>
    <t>3支</t>
  </si>
  <si>
    <t>4支</t>
  </si>
  <si>
    <t>5支</t>
  </si>
  <si>
    <t>6支</t>
  </si>
  <si>
    <t>7支</t>
  </si>
  <si>
    <t>8支</t>
  </si>
  <si>
    <t>9支</t>
  </si>
  <si>
    <t>10支</t>
  </si>
  <si>
    <t>(kW)</t>
    <phoneticPr fontId="1" type="noConversion"/>
  </si>
  <si>
    <t>無</t>
    <phoneticPr fontId="1" type="noConversion"/>
  </si>
  <si>
    <t>與台電簽訂契約量：</t>
    <phoneticPr fontId="1" type="noConversion"/>
  </si>
  <si>
    <t>科管局核准用電量：</t>
    <phoneticPr fontId="1" type="noConversion"/>
  </si>
  <si>
    <t>燃料種類：</t>
    <phoneticPr fontId="1" type="noConversion"/>
  </si>
  <si>
    <t>有受壓降影響</t>
    <phoneticPr fontId="1" type="noConversion"/>
  </si>
  <si>
    <t>設置類型：</t>
    <phoneticPr fontId="1" type="noConversion"/>
  </si>
  <si>
    <t>在線式(on-line)</t>
    <phoneticPr fontId="1" type="noConversion"/>
  </si>
  <si>
    <t>離線式(off-line)</t>
    <phoneticPr fontId="1" type="noConversion"/>
  </si>
  <si>
    <t>設置容量：</t>
    <phoneticPr fontId="1" type="noConversion"/>
  </si>
  <si>
    <t>有</t>
    <phoneticPr fontId="1" type="noConversion"/>
  </si>
  <si>
    <t>無</t>
    <phoneticPr fontId="1" type="noConversion"/>
  </si>
  <si>
    <t>113年度是否規畫設置節能型UPS不斷電系統？</t>
    <phoneticPr fontId="1" type="noConversion"/>
  </si>
  <si>
    <t>無設置需求</t>
    <phoneticPr fontId="1" type="noConversion"/>
  </si>
  <si>
    <t>無擴增需求</t>
    <phoneticPr fontId="1" type="noConversion"/>
  </si>
  <si>
    <t>無汰換需求</t>
    <phoneticPr fontId="1" type="noConversion"/>
  </si>
  <si>
    <t>項目</t>
    <phoneticPr fontId="1" type="noConversion"/>
  </si>
  <si>
    <t>壹、問卷調查目的</t>
  </si>
  <si>
    <t>貳、問卷調查內容</t>
    <phoneticPr fontId="1" type="noConversion"/>
  </si>
  <si>
    <t>(一)人員與工廠基本資料</t>
    <phoneticPr fontId="1" type="noConversion"/>
  </si>
  <si>
    <t>(三)廠房用電設備現況</t>
    <phoneticPr fontId="1" type="noConversion"/>
  </si>
  <si>
    <t>參、問卷回收方式</t>
    <phoneticPr fontId="1" type="noConversion"/>
  </si>
  <si>
    <t>肆、問卷收件及洽詢窗口資訊</t>
    <phoneticPr fontId="1" type="noConversion"/>
  </si>
  <si>
    <t>計畫事務洽詢窗口：石育政 研究助理
洽詢電話：(06)208-1469
E-mail信箱：z10809100@ncku.edu.tw</t>
    <phoneticPr fontId="1" type="noConversion"/>
  </si>
  <si>
    <t>【問卷收件窗口】</t>
    <phoneticPr fontId="1" type="noConversion"/>
  </si>
  <si>
    <t>電表數量</t>
    <phoneticPr fontId="1" type="noConversion"/>
  </si>
  <si>
    <t>行業別</t>
    <phoneticPr fontId="1" type="noConversion"/>
  </si>
  <si>
    <t>電費</t>
    <phoneticPr fontId="1" type="noConversion"/>
  </si>
  <si>
    <t>儲能</t>
    <phoneticPr fontId="1" type="noConversion"/>
  </si>
  <si>
    <t>燃料種類</t>
    <phoneticPr fontId="1" type="noConversion"/>
  </si>
  <si>
    <t>電動車</t>
    <phoneticPr fontId="1" type="noConversion"/>
  </si>
  <si>
    <t>電動車</t>
    <phoneticPr fontId="1" type="noConversion"/>
  </si>
  <si>
    <t>UPS</t>
    <phoneticPr fontId="1" type="noConversion"/>
  </si>
  <si>
    <t>UPS</t>
    <phoneticPr fontId="1" type="noConversion"/>
  </si>
  <si>
    <t>有設置：</t>
    <phoneticPr fontId="1" type="noConversion"/>
  </si>
  <si>
    <t>113年度是否規畫設置節能型UPS不斷電系統？</t>
    <phoneticPr fontId="1" type="noConversion"/>
  </si>
  <si>
    <t>(kW)</t>
    <phoneticPr fontId="1" type="noConversion"/>
  </si>
  <si>
    <t>113年度是否規畫擴增緊急發電系統？</t>
    <phoneticPr fontId="1" type="noConversion"/>
  </si>
  <si>
    <t>重油</t>
    <phoneticPr fontId="1" type="noConversion"/>
  </si>
  <si>
    <t>瓦斯(LPG)</t>
    <phoneticPr fontId="1" type="noConversion"/>
  </si>
  <si>
    <t>(kWh)</t>
    <phoneticPr fontId="1" type="noConversion"/>
  </si>
  <si>
    <t>(kWh)</t>
    <phoneticPr fontId="1" type="noConversion"/>
  </si>
  <si>
    <t>自建電廠</t>
    <phoneticPr fontId="1" type="noConversion"/>
  </si>
  <si>
    <t>自建+出租</t>
    <phoneticPr fontId="1" type="noConversion"/>
  </si>
  <si>
    <t>出租場域</t>
    <phoneticPr fontId="1" type="noConversion"/>
  </si>
  <si>
    <t>發電自用</t>
    <phoneticPr fontId="1" type="noConversion"/>
  </si>
  <si>
    <t>躉售電力</t>
    <phoneticPr fontId="1" type="noConversion"/>
  </si>
  <si>
    <t>儲能</t>
    <phoneticPr fontId="1" type="noConversion"/>
  </si>
  <si>
    <t>自用+躉售</t>
    <phoneticPr fontId="1" type="noConversion"/>
  </si>
  <si>
    <t>未發電自用</t>
    <phoneticPr fontId="1" type="noConversion"/>
  </si>
  <si>
    <t>新建規劃</t>
    <phoneticPr fontId="1" type="noConversion"/>
  </si>
  <si>
    <t>擴建規劃</t>
    <phoneticPr fontId="1" type="noConversion"/>
  </si>
  <si>
    <t>汰換規劃</t>
    <phoneticPr fontId="1" type="noConversion"/>
  </si>
  <si>
    <t>人</t>
    <phoneticPr fontId="1" type="noConversion"/>
  </si>
  <si>
    <t>有規劃：</t>
    <phoneticPr fontId="1" type="noConversion"/>
  </si>
  <si>
    <t>【單位主管】第二聯絡人</t>
    <phoneticPr fontId="1" type="noConversion"/>
  </si>
  <si>
    <t xml:space="preserve">無規劃  </t>
    <phoneticPr fontId="1" type="noConversion"/>
  </si>
  <si>
    <t xml:space="preserve">未設置  </t>
    <phoneticPr fontId="1" type="noConversion"/>
  </si>
  <si>
    <t>公司是否有意願於廠區設置儲能系統？</t>
    <phoneticPr fontId="1" type="noConversion"/>
  </si>
  <si>
    <t xml:space="preserve">未評估  </t>
    <phoneticPr fontId="1" type="noConversion"/>
  </si>
  <si>
    <t>有評估</t>
    <phoneticPr fontId="1" type="noConversion"/>
  </si>
  <si>
    <t>公司是否曾評估於廠區設置儲能系統？</t>
    <phoneticPr fontId="1" type="noConversion"/>
  </si>
  <si>
    <t>(輛)</t>
    <phoneticPr fontId="1" type="noConversion"/>
  </si>
  <si>
    <t>室內停車場</t>
    <phoneticPr fontId="1" type="noConversion"/>
  </si>
  <si>
    <t>室外停車場</t>
    <phoneticPr fontId="1" type="noConversion"/>
  </si>
  <si>
    <t>←下拉式選單</t>
    <phoneticPr fontId="1" type="noConversion"/>
  </si>
  <si>
    <t>快充(DC直流電)</t>
    <phoneticPr fontId="1" type="noConversion"/>
  </si>
  <si>
    <t>慢充(AC交流電)</t>
    <phoneticPr fontId="1" type="noConversion"/>
  </si>
  <si>
    <t>免費充電</t>
    <phoneticPr fontId="1" type="noConversion"/>
  </si>
  <si>
    <t>計費充電</t>
    <phoneticPr fontId="1" type="noConversion"/>
  </si>
  <si>
    <t>11座以上</t>
    <phoneticPr fontId="1" type="noConversion"/>
  </si>
  <si>
    <t>運營方式：</t>
    <phoneticPr fontId="1" type="noConversion"/>
  </si>
  <si>
    <t xml:space="preserve">未設置  </t>
    <phoneticPr fontId="1" type="noConversion"/>
  </si>
  <si>
    <t>有評估：</t>
    <phoneticPr fontId="1" type="noConversion"/>
  </si>
  <si>
    <t>均有設置</t>
    <phoneticPr fontId="1" type="noConversion"/>
  </si>
  <si>
    <t>評估設置場域：</t>
    <phoneticPr fontId="1" type="noConversion"/>
  </si>
  <si>
    <t>評估設置規格：</t>
    <phoneticPr fontId="1" type="noConversion"/>
  </si>
  <si>
    <t>評估設置樣式：</t>
    <phoneticPr fontId="1" type="noConversion"/>
  </si>
  <si>
    <t>評估單樁(單槍)數量：</t>
    <phoneticPr fontId="1" type="noConversion"/>
  </si>
  <si>
    <t>評估單樁(雙槍)數量：</t>
    <phoneticPr fontId="1" type="noConversion"/>
  </si>
  <si>
    <t>評估運營方式：</t>
    <phoneticPr fontId="1" type="noConversion"/>
  </si>
  <si>
    <t>均評估</t>
    <phoneticPr fontId="1" type="noConversion"/>
  </si>
  <si>
    <t>均評估</t>
    <phoneticPr fontId="1" type="noConversion"/>
  </si>
  <si>
    <t>已設置場域：</t>
    <phoneticPr fontId="1" type="noConversion"/>
  </si>
  <si>
    <t>已設置規格：</t>
    <phoneticPr fontId="1" type="noConversion"/>
  </si>
  <si>
    <t>已設置樣式：</t>
    <phoneticPr fontId="1" type="noConversion"/>
  </si>
  <si>
    <t>實際單樁(單槍)數量：</t>
    <phoneticPr fontId="1" type="noConversion"/>
  </si>
  <si>
    <t>實際單樁(雙槍)數量：</t>
    <phoneticPr fontId="1" type="noConversion"/>
  </si>
  <si>
    <t>單樁(雙槍)</t>
    <phoneticPr fontId="1" type="noConversion"/>
  </si>
  <si>
    <t>單樁(單槍)</t>
    <phoneticPr fontId="1" type="noConversion"/>
  </si>
  <si>
    <t>慢充+快充</t>
    <phoneticPr fontId="1" type="noConversion"/>
  </si>
  <si>
    <t>是</t>
    <phoneticPr fontId="1" type="noConversion"/>
  </si>
  <si>
    <t>有</t>
    <phoneticPr fontId="1" type="noConversion"/>
  </si>
  <si>
    <t>否</t>
    <phoneticPr fontId="1" type="noConversion"/>
  </si>
  <si>
    <t>無</t>
    <phoneticPr fontId="1" type="noConversion"/>
  </si>
  <si>
    <t>有盤點</t>
    <phoneticPr fontId="1" type="noConversion"/>
  </si>
  <si>
    <t>設置能源查核專責組織或小組定期檢討用電量：</t>
    <phoneticPr fontId="1" type="noConversion"/>
  </si>
  <si>
    <t>無規劃：</t>
    <phoneticPr fontId="1" type="noConversion"/>
  </si>
  <si>
    <t>←下拉式選單</t>
    <phoneticPr fontId="1" type="noConversion"/>
  </si>
  <si>
    <t>規劃設置類型：</t>
    <phoneticPr fontId="1" type="noConversion"/>
  </si>
  <si>
    <t>規劃設置容量：</t>
    <phoneticPr fontId="1" type="noConversion"/>
  </si>
  <si>
    <t>←下拉式選單</t>
    <phoneticPr fontId="1" type="noConversion"/>
  </si>
  <si>
    <t>有規劃：</t>
    <phoneticPr fontId="1" type="noConversion"/>
  </si>
  <si>
    <t>規劃燃料種類：</t>
    <phoneticPr fontId="1" type="noConversion"/>
  </si>
  <si>
    <t>規劃擴增發電量：</t>
    <phoneticPr fontId="1" type="noConversion"/>
  </si>
  <si>
    <t xml:space="preserve">    (聲明)本問卷內容僅供南部科學園區管理局未來推動相關工作之參考，相關資訊絕無外流之虞，敬請 貴廠撥冗協助填寫。</t>
    <phoneticPr fontId="1" type="noConversion"/>
  </si>
  <si>
    <t>是否逐年汰換傳統燈具改用節能燈具：</t>
    <phoneticPr fontId="1" type="noConversion"/>
  </si>
  <si>
    <t>仍使用搭載傳統安定器之T5、T8、T9燈具：</t>
    <phoneticPr fontId="1" type="noConversion"/>
  </si>
  <si>
    <t>是否逐年汰換免安定器之T5、T8、T9燈具：</t>
    <phoneticPr fontId="1" type="noConversion"/>
  </si>
  <si>
    <t>三、基本資料表</t>
    <phoneticPr fontId="1" type="noConversion"/>
  </si>
  <si>
    <t>太陽能發電系統</t>
    <phoneticPr fontId="1" type="noConversion"/>
  </si>
  <si>
    <t>目前太陽能發電系統設置方式：</t>
    <phoneticPr fontId="1" type="noConversion"/>
  </si>
  <si>
    <t>目前太陽能發電系統運營模式：</t>
    <phoneticPr fontId="1" type="noConversion"/>
  </si>
  <si>
    <t>未躉售電量</t>
    <phoneticPr fontId="1" type="noConversion"/>
  </si>
  <si>
    <t>未規劃</t>
    <phoneticPr fontId="1" type="noConversion"/>
  </si>
  <si>
    <t>是否已設置太陽能發電系統：</t>
    <phoneticPr fontId="1" type="noConversion"/>
  </si>
  <si>
    <t>編制專責能源管理人員：</t>
    <phoneticPr fontId="1" type="noConversion"/>
  </si>
  <si>
    <t>有設置：</t>
    <phoneticPr fontId="1" type="noConversion"/>
  </si>
  <si>
    <t>(7)純電動自用小客車與非電動自用小客車之數量占比？</t>
    <phoneticPr fontId="1" type="noConversion"/>
  </si>
  <si>
    <t>未盤點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</si>
  <si>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</si>
  <si>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</si>
  <si>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r>
      <rPr>
        <b/>
        <sz val="16"/>
        <color theme="1"/>
        <rFont val="標楷體"/>
        <family val="4"/>
        <charset val="136"/>
      </rP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</si>
  <si>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←欄位自動試算</t>
    <phoneticPr fontId="1" type="noConversion"/>
  </si>
  <si>
    <t>規劃設置類型：</t>
    <phoneticPr fontId="1" type="noConversion"/>
  </si>
  <si>
    <t>規劃設置容量：</t>
    <phoneticPr fontId="1" type="noConversion"/>
  </si>
  <si>
    <t>未評估</t>
    <phoneticPr fontId="1" type="noConversion"/>
  </si>
  <si>
    <t>有意願</t>
    <phoneticPr fontId="1" type="noConversion"/>
  </si>
  <si>
    <t>無意願</t>
    <phoneticPr fontId="1" type="noConversion"/>
  </si>
  <si>
    <t>水冷式</t>
    <phoneticPr fontId="1" type="noConversion"/>
  </si>
  <si>
    <t>有</t>
    <phoneticPr fontId="1" type="noConversion"/>
  </si>
  <si>
    <t>氣冷式</t>
    <phoneticPr fontId="1" type="noConversion"/>
  </si>
  <si>
    <t>冰水主機總冷凍噸數：</t>
    <phoneticPr fontId="1" type="noConversion"/>
  </si>
  <si>
    <t>(RT)</t>
    <phoneticPr fontId="1" type="noConversion"/>
  </si>
  <si>
    <t>否</t>
    <phoneticPr fontId="1" type="noConversion"/>
  </si>
  <si>
    <t>不適用</t>
    <phoneticPr fontId="1" type="noConversion"/>
  </si>
  <si>
    <t>是</t>
    <phoneticPr fontId="1" type="noConversion"/>
  </si>
  <si>
    <t>否</t>
    <phoneticPr fontId="1" type="noConversion"/>
  </si>
  <si>
    <t>不適用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</si>
  <si>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</si>
  <si>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空調類型：</t>
    <phoneticPr fontId="1" type="noConversion"/>
  </si>
  <si>
    <t>設置中央空調：</t>
    <phoneticPr fontId="1" type="noConversion"/>
  </si>
  <si>
    <t>雙溫冰水系統：</t>
    <phoneticPr fontId="1" type="noConversion"/>
  </si>
  <si>
    <t>冰機熱回收裝置：</t>
    <phoneticPr fontId="1" type="noConversion"/>
  </si>
  <si>
    <t>主機或相關水泵採變頻控制：</t>
    <phoneticPr fontId="1" type="noConversion"/>
  </si>
  <si>
    <t>進、出水溫度控制調整：</t>
    <phoneticPr fontId="1" type="noConversion"/>
  </si>
  <si>
    <t>(台)</t>
    <phoneticPr fontId="1" type="noConversion"/>
  </si>
  <si>
    <t>(台)</t>
    <phoneticPr fontId="1" type="noConversion"/>
  </si>
  <si>
    <t>空壓機是否有實施負載調控：</t>
    <phoneticPr fontId="1" type="noConversion"/>
  </si>
  <si>
    <t>無</t>
    <phoneticPr fontId="1" type="noConversion"/>
  </si>
  <si>
    <t>不適用</t>
    <phoneticPr fontId="1" type="noConversion"/>
  </si>
  <si>
    <t>使用多機連鎖控制器控制多台空壓機：</t>
    <phoneticPr fontId="1" type="noConversion"/>
  </si>
  <si>
    <t>優 ( &gt;3.5)</t>
    <phoneticPr fontId="1" type="noConversion"/>
  </si>
  <si>
    <t xml:space="preserve">可 (2.5~3.5) </t>
    <phoneticPr fontId="1" type="noConversion"/>
  </si>
  <si>
    <t>劣 (＜2.5)</t>
    <phoneticPr fontId="1" type="noConversion"/>
  </si>
  <si>
    <t>無數據資料</t>
    <phoneticPr fontId="1" type="noConversion"/>
  </si>
  <si>
    <t>設置穩壓空氣桶或節流調壓器：</t>
    <phoneticPr fontId="1" type="noConversion"/>
  </si>
  <si>
    <t>機台效率(耗能比值，單位CFM/hp)：</t>
    <phoneticPr fontId="1" type="noConversion"/>
  </si>
  <si>
    <t>定期維修管線減少洩漏：</t>
    <phoneticPr fontId="1" type="noConversion"/>
  </si>
  <si>
    <t>多台空壓機並聯使用：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</si>
  <si>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</si>
  <si>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</si>
  <si>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</si>
  <si>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</si>
  <si>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</si>
  <si>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無需求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</si>
  <si>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未設置</t>
    </r>
    <r>
      <rPr>
        <sz val="14"/>
        <color theme="7" tint="0.79998168889431442"/>
        <rFont val="標楷體"/>
        <family val="4"/>
        <charset val="136"/>
      </rPr>
      <t>：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</si>
  <si>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>能源使用現況調查問卷</t>
    </r>
    <phoneticPr fontId="1" type="noConversion"/>
  </si>
  <si>
    <t>多台冰水主機設置控制器，保持各主機最高運轉效率：</t>
    <phoneticPr fontId="1" type="noConversion"/>
  </si>
  <si>
    <t>(一)人員與工廠基本資料</t>
    <phoneticPr fontId="1" type="noConversion"/>
  </si>
  <si>
    <t>(二)用電資本資料</t>
    <phoneticPr fontId="1" type="noConversion"/>
  </si>
  <si>
    <r>
      <t xml:space="preserve">問卷收件窗口：黃緯程 博士
</t>
    </r>
    <r>
      <rPr>
        <b/>
        <sz val="16"/>
        <color rgb="FFFF0000"/>
        <rFont val="標楷體"/>
        <family val="4"/>
        <charset val="136"/>
      </rPr>
      <t>問卷收件E-mail信箱(1)：grissomh8423@gmail.com</t>
    </r>
    <r>
      <rPr>
        <b/>
        <sz val="16"/>
        <color theme="1"/>
        <rFont val="標楷體"/>
        <family val="4"/>
        <charset val="136"/>
      </rPr>
      <t xml:space="preserve">
問卷收件E-mail信箱(2)：z10003034@ncku.edu.tw</t>
    </r>
    <phoneticPr fontId="1" type="noConversion"/>
  </si>
  <si>
    <t>廠房建築 
基地面積：</t>
    <phoneticPr fontId="1" type="noConversion"/>
  </si>
  <si>
    <t>電力公司
電表數量：</t>
    <phoneticPr fontId="1" type="noConversion"/>
  </si>
  <si>
    <t>【填寫人員】第一聯絡人</t>
  </si>
  <si>
    <r>
      <t>←請於左方欄位，輸入電費單據上之電號
(共11位數字)
範例：</t>
    </r>
    <r>
      <rPr>
        <b/>
        <u/>
        <sz val="14"/>
        <color rgb="FFFF0000"/>
        <rFont val="標楷體"/>
        <family val="4"/>
        <charset val="136"/>
      </rPr>
      <t>00123456789</t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</si>
  <si>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</si>
  <si>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>←下拉式選單</t>
    </r>
    <r>
      <rPr>
        <sz val="14"/>
        <color theme="1"/>
        <rFont val="Times New Roman"/>
        <family val="1"/>
      </rPr>
      <t/>
    </r>
    <phoneticPr fontId="1" type="noConversion"/>
  </si>
  <si>
    <r>
      <t xml:space="preserve">用電契約量/核准電量：
</t>
    </r>
    <r>
      <rPr>
        <b/>
        <sz val="14"/>
        <color rgb="FFFF0000"/>
        <rFont val="標楷體"/>
        <family val="4"/>
        <charset val="136"/>
      </rPr>
      <t>(最新契約/核准用電量)</t>
    </r>
    <phoneticPr fontId="1" type="noConversion"/>
  </si>
  <si>
    <r>
      <rPr>
        <b/>
        <sz val="14"/>
        <color theme="1"/>
        <rFont val="Times New Roman"/>
        <family val="1"/>
      </rPr>
      <t>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</si>
  <si>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6"/>
        <rFont val="標楷體"/>
        <family val="4"/>
        <charset val="136"/>
      </rPr>
      <t>【</t>
    </r>
    <r>
      <rPr>
        <b/>
        <sz val="16"/>
        <rFont val="Times New Roman"/>
        <family val="1"/>
      </rPr>
      <t>800 kW</t>
    </r>
    <r>
      <rPr>
        <b/>
        <sz val="16"/>
        <rFont val="標楷體"/>
        <family val="4"/>
        <charset val="136"/>
      </rPr>
      <t>以上用戶】
能源使用現況調查問卷</t>
    </r>
    <phoneticPr fontId="1" type="noConversion"/>
  </si>
  <si>
    <t>純電動車數量占比(%)：</t>
    <phoneticPr fontId="1" type="noConversion"/>
  </si>
  <si>
    <r>
      <rPr>
        <b/>
        <sz val="14"/>
        <color rgb="FFFF0000"/>
        <rFont val="標楷體"/>
        <family val="4"/>
        <charset val="136"/>
      </rPr>
      <t>純電動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</si>
  <si>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r>
      <rPr>
        <b/>
        <sz val="14"/>
        <color rgb="FFFF0000"/>
        <rFont val="標楷體"/>
        <family val="4"/>
        <charset val="136"/>
      </rPr>
      <t>非電動</t>
    </r>
    <r>
      <rPr>
        <sz val="14"/>
        <rFont val="標楷體"/>
        <family val="4"/>
        <charset val="136"/>
      </rPr>
      <t>自用小客車(含公司車)數量：</t>
    </r>
    <phoneticPr fontId="1" type="noConversion"/>
  </si>
  <si>
    <t>是否使用傳統型防爆燈具(非LED)：</t>
    <phoneticPr fontId="1" type="noConversion"/>
  </si>
  <si>
    <t>變頻式空壓機數量：</t>
    <phoneticPr fontId="1" type="noConversion"/>
  </si>
  <si>
    <t>仍使用傳統燈具(例：鹵素、白熾/鎢絲、水銀燈)：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</si>
  <si>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</si>
  <si>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</si>
  <si>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圖七之二、電能平衡圖</t>
    <phoneticPr fontId="1" type="noConversion"/>
  </si>
  <si>
    <t>圖七之二、電能平衡圖</t>
    <phoneticPr fontId="1" type="noConversion"/>
  </si>
  <si>
    <r>
      <t>【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 xml:space="preserve">以上用戶】
</t>
    </r>
    <r>
      <rPr>
        <b/>
        <sz val="16"/>
        <rFont val="標楷體"/>
        <family val="4"/>
        <charset val="136"/>
      </rPr>
      <t xml:space="preserve">能源使用現況調查問卷
</t>
    </r>
    <r>
      <rPr>
        <b/>
        <sz val="14"/>
        <color rgb="FFFF0000"/>
        <rFont val="標楷體"/>
        <family val="4"/>
        <charset val="136"/>
      </rPr>
      <t>「能源查核制度申報表」</t>
    </r>
    <phoneticPr fontId="1" type="noConversion"/>
  </si>
  <si>
    <t>表八之一、主要產品單位產量耗能數量(其他行業)</t>
    <phoneticPr fontId="1" type="noConversion"/>
  </si>
  <si>
    <t>表八之一、主要產品單位產量耗能數量</t>
    <phoneticPr fontId="1" type="noConversion"/>
  </si>
  <si>
    <t>表九之一、公用設備耗能概況表</t>
    <phoneticPr fontId="1" type="noConversion"/>
  </si>
  <si>
    <t>表九之一、公用設備耗能概況表</t>
    <phoneticPr fontId="1" type="noConversion"/>
  </si>
  <si>
    <t>表九之二、製程設備耗能概況表</t>
    <phoneticPr fontId="1" type="noConversion"/>
  </si>
  <si>
    <t>表九之二、製程設備耗能概況表</t>
    <phoneticPr fontId="1" type="noConversion"/>
  </si>
  <si>
    <t>800 kW以上之用戶，
請檢附經濟部能源局「能源查核制度申報表」章節資料表單
(如下列所示)，檢附後請勾選方格確認。
檢附方式：
(1)提供各章節資料表單PDF檔
(2)或截圖檢附於Excel分頁(須注意解析度)可自行增加分頁。
(3)如各章節資料較多，有跨頁請完整檢附。</t>
    <phoneticPr fontId="1" type="noConversion"/>
  </si>
  <si>
    <t>表九之三、冰水機群組與壓縮空氣系統概況表</t>
    <phoneticPr fontId="1" type="noConversion"/>
  </si>
  <si>
    <t>表九之三、冰水機群組與壓縮空氣系統概況表</t>
    <phoneticPr fontId="1" type="noConversion"/>
  </si>
  <si>
    <r>
      <t>(四)</t>
    </r>
    <r>
      <rPr>
        <b/>
        <sz val="16"/>
        <color theme="1"/>
        <rFont val="Times New Roman"/>
        <family val="1"/>
      </rPr>
      <t>800 kW</t>
    </r>
    <r>
      <rPr>
        <b/>
        <sz val="16"/>
        <color theme="1"/>
        <rFont val="標楷體"/>
        <family val="4"/>
        <charset val="136"/>
      </rPr>
      <t>以上用戶，敬請檢附能源局申報資料。</t>
    </r>
    <phoneticPr fontId="1" type="noConversion"/>
  </si>
  <si>
    <t xml:space="preserve">
電號：
電表數量複數以上均請列出</t>
    <phoneticPr fontId="1" type="noConversion"/>
  </si>
  <si>
    <t>積體電路</t>
    <phoneticPr fontId="1" type="noConversion"/>
  </si>
  <si>
    <r>
      <rPr>
        <sz val="12"/>
        <color theme="0"/>
        <rFont val="細明體"/>
        <family val="3"/>
        <charset val="136"/>
      </rPr>
      <t>生質油</t>
    </r>
    <r>
      <rPr>
        <sz val="12"/>
        <color rgb="FFC00000"/>
        <rFont val="Times New Roman"/>
        <family val="1"/>
      </rPr>
      <t/>
    </r>
    <phoneticPr fontId="1" type="noConversion"/>
  </si>
  <si>
    <r>
      <t>照度合理化是否檢討？</t>
    </r>
    <r>
      <rPr>
        <sz val="14"/>
        <color rgb="FFFF0000"/>
        <rFont val="標楷體"/>
        <family val="4"/>
        <charset val="136"/>
      </rPr>
      <t>(例如：依據CNS國家照度標準，檢討辦公室、停車場、走道等場所照度，偏高者可調整燈管或燈具數量，減少照明用電。)</t>
    </r>
    <phoneticPr fontId="1" type="noConversion"/>
  </si>
  <si>
    <t>非常態照明需求之區域，是否減少照明燈具：</t>
    <phoneticPr fontId="1" type="noConversion"/>
  </si>
  <si>
    <t>非常態照明需求之區域，是否改用感應式燈具：
(例：紅外線感應燈具、雷達微波感應燈具)</t>
    <phoneticPr fontId="1" type="noConversion"/>
  </si>
  <si>
    <t>戶外照明是否選用LED燈具：</t>
    <phoneticPr fontId="1" type="noConversion"/>
  </si>
  <si>
    <t>消防箱指示燈及避難指示燈改用LED：</t>
    <phoneticPr fontId="1" type="noConversion"/>
  </si>
  <si>
    <t>是否設置空壓機：</t>
    <phoneticPr fontId="1" type="noConversion"/>
  </si>
  <si>
    <t>定頻式空壓機數量：</t>
    <phoneticPr fontId="1" type="noConversion"/>
  </si>
  <si>
    <r>
      <rPr>
        <sz val="14"/>
        <color rgb="FFFF0000"/>
        <rFont val="微軟正黑體"/>
        <family val="2"/>
        <charset val="136"/>
      </rPr>
      <t>【</t>
    </r>
    <r>
      <rPr>
        <sz val="14"/>
        <color rgb="FFFF0000"/>
        <rFont val="標楷體"/>
        <family val="4"/>
        <charset val="136"/>
      </rPr>
      <t>時間排程】</t>
    </r>
    <r>
      <rPr>
        <sz val="14"/>
        <color theme="1"/>
        <rFont val="標楷體"/>
        <family val="4"/>
        <charset val="136"/>
      </rPr>
      <t>依據工廠的區域類別及使用時間，以固定且有規則的時間排程控制，進行自動開燈或關燈。</t>
    </r>
    <phoneticPr fontId="1" type="noConversion"/>
  </si>
  <si>
    <r>
      <rPr>
        <sz val="14"/>
        <color rgb="FFFF0000"/>
        <rFont val="標楷體"/>
        <family val="4"/>
        <charset val="136"/>
      </rPr>
      <t>【移動感測】</t>
    </r>
    <r>
      <rPr>
        <sz val="14"/>
        <color theme="1"/>
        <rFont val="標楷體"/>
        <family val="4"/>
        <charset val="136"/>
      </rPr>
      <t>搭配感測器(偵測人員/車輛)，自動調整光源亮度或ON/OFF。</t>
    </r>
    <phoneticPr fontId="1" type="noConversion"/>
  </si>
  <si>
    <r>
      <rPr>
        <sz val="14"/>
        <color rgb="FFFF0000"/>
        <rFont val="標楷體"/>
        <family val="4"/>
        <charset val="136"/>
      </rPr>
      <t>【室外光源利用】</t>
    </r>
    <r>
      <rPr>
        <sz val="14"/>
        <color theme="1"/>
        <rFont val="標楷體"/>
        <family val="4"/>
        <charset val="136"/>
      </rPr>
      <t>利用開窗面與室外光環境相互整合，利用室內裝修之反射率提高室內照明效果。</t>
    </r>
    <phoneticPr fontId="1" type="noConversion"/>
  </si>
  <si>
    <r>
      <rPr>
        <sz val="14"/>
        <color rgb="FFFF0000"/>
        <rFont val="標楷體"/>
        <family val="4"/>
        <charset val="136"/>
      </rPr>
      <t>【遠端控制】</t>
    </r>
    <r>
      <rPr>
        <sz val="14"/>
        <color theme="1"/>
        <rFont val="標楷體"/>
        <family val="4"/>
        <charset val="136"/>
      </rPr>
      <t>以電腦或手持行動裝置連結內置網路，透過網路遠端監視和控制照明。</t>
    </r>
    <phoneticPr fontId="1" type="noConversion"/>
  </si>
  <si>
    <r>
      <rPr>
        <sz val="14"/>
        <color rgb="FFFF0000"/>
        <rFont val="標楷體"/>
        <family val="4"/>
        <charset val="136"/>
      </rPr>
      <t>【群組/模式控制】</t>
    </r>
    <r>
      <rPr>
        <sz val="14"/>
        <color theme="1"/>
        <rFont val="標楷體"/>
        <family val="4"/>
        <charset val="136"/>
      </rPr>
      <t>依不同空間使用目的，指定不同的模式控制(例如：照明迴路群組化)，管理照明系統。</t>
    </r>
    <phoneticPr fontId="1" type="noConversion"/>
  </si>
  <si>
    <r>
      <rPr>
        <sz val="14"/>
        <color rgb="FFFF0000"/>
        <rFont val="標楷體"/>
        <family val="4"/>
        <charset val="136"/>
      </rPr>
      <t>【電力監控】</t>
    </r>
    <r>
      <rPr>
        <sz val="14"/>
        <color theme="1"/>
        <rFont val="標楷體"/>
        <family val="4"/>
        <charset val="136"/>
      </rPr>
      <t>照明及空調用電結合電力監控及需量控制器，可抑低尖峰用電及減少用電超約費用。</t>
    </r>
    <phoneticPr fontId="1" type="noConversion"/>
  </si>
  <si>
    <t>是否盤點過廠區傳統燈具與節能燈具之使用占比：</t>
    <phoneticPr fontId="1" type="noConversion"/>
  </si>
  <si>
    <r>
      <t xml:space="preserve">南部科學園區管理局
</t>
    </r>
    <r>
      <rPr>
        <b/>
        <sz val="16"/>
        <color theme="1"/>
        <rFont val="Times New Roman"/>
        <family val="1"/>
      </rPr>
      <t>114</t>
    </r>
    <r>
      <rPr>
        <b/>
        <sz val="16"/>
        <color theme="1"/>
        <rFont val="標楷體"/>
        <family val="4"/>
        <charset val="136"/>
      </rPr>
      <t>年度南科園區廠商
節水節能輔導委辦計畫</t>
    </r>
    <phoneticPr fontId="1" type="noConversion"/>
  </si>
  <si>
    <t>南部科學園區管理局
114年度南科園區廠商
節水節能輔導委辦計畫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</si>
  <si>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年度平均電價(元/kWh)：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</si>
  <si>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年度工廠實際使用最大需量：</t>
    </r>
    <phoneticPr fontId="1" type="noConversion"/>
  </si>
  <si>
    <r>
      <t>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</si>
  <si>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出租屋頂設置容量</t>
    </r>
    <r>
      <rPr>
        <b/>
        <sz val="14"/>
        <color rgb="FFFF0000"/>
        <rFont val="標楷體"/>
        <family val="4"/>
        <charset val="136"/>
      </rPr>
      <t>(累計至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</si>
  <si>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躉售電量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年度總回售電量)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</si>
  <si>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t>發電自用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113</t>
    </r>
    <r>
      <rPr>
        <b/>
        <sz val="14"/>
        <color rgb="FFFF0000"/>
        <rFont val="標楷體"/>
        <family val="4"/>
        <charset val="136"/>
      </rPr>
      <t>年度總自用電量)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</si>
  <si>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年是否規劃設置太陽能發電系統：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</si>
  <si>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年太陽能發電系統設置方式：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</si>
  <si>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年規劃太陽能發電運營模式：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</si>
  <si>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年是否規劃採用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等級以上之馬達：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</si>
  <si>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年曾汰換</t>
    </r>
    <r>
      <rPr>
        <sz val="14"/>
        <color theme="1"/>
        <rFont val="Times New Roman"/>
        <family val="1"/>
      </rPr>
      <t>IE1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IE2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</si>
  <si>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111</t>
    </r>
    <r>
      <rPr>
        <sz val="14"/>
        <color theme="1"/>
        <rFont val="標楷體"/>
        <family val="4"/>
        <charset val="136"/>
      </rPr>
      <t>至</t>
    </r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年曾採用</t>
    </r>
    <r>
      <rPr>
        <sz val="14"/>
        <color theme="1"/>
        <rFont val="Times New Roman"/>
        <family val="1"/>
      </rPr>
      <t>IE3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IE4</t>
    </r>
    <r>
      <rPr>
        <sz val="14"/>
        <color theme="1"/>
        <rFont val="標楷體"/>
        <family val="4"/>
        <charset val="136"/>
      </rPr>
      <t>馬達：</t>
    </r>
    <phoneticPr fontId="1" type="noConversion"/>
  </si>
  <si>
    <r>
      <rPr>
        <sz val="14"/>
        <color theme="1"/>
        <rFont val="Times New Roman"/>
        <family val="1"/>
      </rPr>
      <t>114</t>
    </r>
    <r>
      <rPr>
        <sz val="14"/>
        <color theme="1"/>
        <rFont val="標楷體"/>
        <family val="4"/>
        <charset val="136"/>
      </rPr>
      <t>年規劃設置容量</t>
    </r>
    <r>
      <rPr>
        <b/>
        <sz val="14"/>
        <color rgb="FFFF0000"/>
        <rFont val="標楷體"/>
        <family val="4"/>
        <charset val="136"/>
      </rPr>
      <t>(</t>
    </r>
    <r>
      <rPr>
        <b/>
        <sz val="14"/>
        <color rgb="FFFF0000"/>
        <rFont val="Times New Roman"/>
        <family val="1"/>
      </rPr>
      <t>114</t>
    </r>
    <r>
      <rPr>
        <b/>
        <sz val="14"/>
        <color rgb="FFFF0000"/>
        <rFont val="標楷體"/>
        <family val="4"/>
        <charset val="136"/>
      </rPr>
      <t>年度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標楷體"/>
        <family val="4"/>
        <charset val="136"/>
      </rPr>
      <t>月起)</t>
    </r>
    <r>
      <rPr>
        <sz val="14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</si>
  <si>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設置</t>
    </r>
    <r>
      <rPr>
        <sz val="14"/>
        <color theme="1"/>
        <rFont val="Times New Roman"/>
        <family val="1"/>
      </rPr>
      <t>ISO 50001</t>
    </r>
    <r>
      <rPr>
        <sz val="14"/>
        <color theme="1"/>
        <rFont val="標楷體"/>
        <family val="4"/>
        <charset val="136"/>
      </rPr>
      <t>能源管理系統記錄全廠用電資料：</t>
    </r>
    <phoneticPr fontId="1" type="noConversion"/>
  </si>
  <si>
    <t>(1)113年度是否因電壓驟降造成產能(或產量)、機台設備等成本損失？</t>
    <phoneticPr fontId="1" type="noConversion"/>
  </si>
  <si>
    <r>
      <t xml:space="preserve">(2)承上，113年度「受壓降影響」者，營運成本或設備有哪些損失？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</si>
  <si>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r>
      <t xml:space="preserve">(3)114年度針對電壓驟降的預防措式，及電壓驟降發生時的應變方式？
   </t>
    </r>
    <r>
      <rPr>
        <b/>
        <sz val="14"/>
        <color rgb="FFFF0000"/>
        <rFont val="標楷體"/>
        <family val="4"/>
        <charset val="136"/>
      </rPr>
      <t>(請簡述說明)</t>
    </r>
    <phoneticPr fontId="1" type="noConversion"/>
  </si>
  <si>
    <t>(4)廠務設施或生產設備是否裝設UPS不斷電系統(請盤點至113年底)：</t>
    <phoneticPr fontId="1" type="noConversion"/>
  </si>
  <si>
    <t>114年度是否規劃設置UPS不斷電系統？</t>
    <phoneticPr fontId="1" type="noConversion"/>
  </si>
  <si>
    <t>114年度是否規劃擴增緊急發電系統？</t>
    <phoneticPr fontId="1" type="noConversion"/>
  </si>
  <si>
    <t>(6)盤點至113年底，是否已設置儲能系統？</t>
    <phoneticPr fontId="1" type="noConversion"/>
  </si>
  <si>
    <t>114年度是否規劃設置儲能系統？</t>
    <phoneticPr fontId="1" type="noConversion"/>
  </si>
  <si>
    <r>
      <t>(8)電動自用小客車之充電樁設置現況調查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</si>
  <si>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114年度是否評估設置電動自用小客車之充電樁？</t>
    <phoneticPr fontId="1" type="noConversion"/>
  </si>
  <si>
    <r>
      <t>(9)廠區照明系統現況調查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</si>
  <si>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(10)廠區照明控制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</si>
  <si>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111至113年是否逐年汰換</t>
    </r>
    <r>
      <rPr>
        <sz val="14"/>
        <color rgb="FFFF0000"/>
        <rFont val="標楷體"/>
        <family val="4"/>
        <charset val="136"/>
      </rPr>
      <t>非LED型</t>
    </r>
    <r>
      <rPr>
        <sz val="14"/>
        <color theme="1"/>
        <rFont val="標楷體"/>
        <family val="4"/>
        <charset val="136"/>
      </rPr>
      <t>防爆燈具：</t>
    </r>
    <phoneticPr fontId="1" type="noConversion"/>
  </si>
  <si>
    <r>
      <t>(11)關於空調現況調查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</si>
  <si>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r>
      <t>(12)關於空壓機系統</t>
    </r>
    <r>
      <rPr>
        <b/>
        <sz val="14"/>
        <color rgb="FFFF0000"/>
        <rFont val="標楷體"/>
        <family val="4"/>
        <charset val="136"/>
      </rPr>
      <t>(盤點至113年底)</t>
    </r>
    <phoneticPr fontId="1" type="noConversion"/>
  </si>
  <si>
    <t>表十之一、113年節約能源改善方案具體成效分析表</t>
    <phoneticPr fontId="1" type="noConversion"/>
  </si>
  <si>
    <t>(5)發電設備設置現況(請盤點至113年底)：</t>
    <phoneticPr fontId="1" type="noConversion"/>
  </si>
  <si>
    <t>供電用途：</t>
    <phoneticPr fontId="1" type="noConversion"/>
  </si>
  <si>
    <t>緊急發電</t>
    <phoneticPr fontId="1" type="noConversion"/>
  </si>
  <si>
    <t>供電用途</t>
    <phoneticPr fontId="1" type="noConversion"/>
  </si>
  <si>
    <t>自用發電</t>
    <phoneticPr fontId="1" type="noConversion"/>
  </si>
  <si>
    <t>發電量：</t>
    <phoneticPr fontId="1" type="noConversion"/>
  </si>
  <si>
    <t>消防專用</t>
    <phoneticPr fontId="1" type="noConversion"/>
  </si>
  <si>
    <t>緊急發電</t>
    <phoneticPr fontId="1" type="noConversion"/>
  </si>
  <si>
    <t>緊急與消防兼用</t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</si>
  <si>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年度工廠平均用電量(日平均)：</t>
    </r>
    <phoneticPr fontId="1" type="noConversion"/>
  </si>
  <si>
    <r>
      <rPr>
        <sz val="14"/>
        <color theme="1"/>
        <rFont val="Times New Roman"/>
        <family val="1"/>
      </rPr>
      <t>113</t>
    </r>
    <r>
      <rPr>
        <sz val="14"/>
        <color theme="1"/>
        <rFont val="標楷體"/>
        <family val="4"/>
        <charset val="136"/>
      </rPr>
      <t>年度員工人數：</t>
    </r>
    <phoneticPr fontId="1" type="noConversion"/>
  </si>
  <si>
    <r>
      <t>敬請 撥冗填寫114年度南科園區用電調查問卷後，</t>
    </r>
    <r>
      <rPr>
        <b/>
        <u/>
        <sz val="14"/>
        <color rgb="FFFF0000"/>
        <rFont val="標楷體"/>
        <family val="4"/>
        <charset val="136"/>
      </rPr>
      <t>於2025年6月30日前以E-mail方式回覆</t>
    </r>
    <r>
      <rPr>
        <b/>
        <sz val="14"/>
        <color theme="1"/>
        <rFont val="標楷體"/>
        <family val="4"/>
        <charset val="136"/>
      </rPr>
      <t>，以利後續資料處理及輔導工作推動。</t>
    </r>
    <r>
      <rPr>
        <b/>
        <sz val="14"/>
        <color rgb="FF0070C0"/>
        <rFont val="標楷體"/>
        <family val="4"/>
        <charset val="136"/>
      </rPr>
      <t>(原收件日為2025年5月31日，展延收件日至2025年6月30日前。)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</si>
</sst>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0" tint="-0.14999847407452621"/>
      <name val="ㄍㄩㄛ"/>
      <family val="3"/>
      <charset val="136"/>
    </font>
    <font>
      <sz val="12"/>
      <color theme="0" tint="-0.14999847407452621"/>
      <name val="Times New Roman"/>
      <family val="1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color theme="0"/>
      <name val="Times New Roman"/>
      <family val="1"/>
    </font>
    <font>
      <sz val="14"/>
      <color theme="1"/>
      <name val="細明體"/>
      <family val="3"/>
      <charset val="136"/>
    </font>
    <font>
      <b/>
      <sz val="14"/>
      <color rgb="FFC00000"/>
      <name val="標楷體"/>
      <family val="4"/>
      <charset val="136"/>
    </font>
    <font>
      <sz val="12"/>
      <color rgb="FFC00000"/>
      <name val="Times New Roman"/>
      <family val="1"/>
    </font>
    <font>
      <sz val="12"/>
      <color rgb="FFFF0000"/>
      <name val="Times New Roman"/>
      <family val="1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0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sz val="14"/>
      <color theme="7" tint="0.7999816888943144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  <font>
      <sz val="12"/>
      <color theme="0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3.5"/>
      <color theme="1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color theme="0" tint="-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color rgb="FF0070C0"/>
      <name val="標楷體"/>
      <family val="4"/>
      <charset val="136"/>
    </font>
    <font>
      <b/>
      <sz val="14"/>
      <name val="Times New Roman"/>
      <family val="1"/>
    </font>
    <font>
      <sz val="12"/>
      <color theme="0"/>
      <name val="新細明體"/>
      <family val="1"/>
      <charset val="136"/>
    </font>
    <font>
      <sz val="14"/>
      <color theme="0"/>
      <name val="新細明體"/>
      <family val="1"/>
      <charset val="136"/>
    </font>
    <font>
      <b/>
      <sz val="14"/>
      <color theme="8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color rgb="FFFF0000"/>
      <name val="新細明體"/>
      <family val="2"/>
      <charset val="136"/>
      <scheme val="minor"/>
    </font>
    <font>
      <sz val="12"/>
      <color theme="0"/>
      <name val="細明體"/>
      <family val="3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right" vertical="center" inden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right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left" vertical="center" shrinkToFit="1"/>
      <protection locked="0" hidden="1"/>
    </xf>
    <xf numFmtId="0" fontId="5" fillId="2" borderId="1" xfId="0" applyFont="1" applyFill="1" applyBorder="1" applyAlignment="1" applyProtection="1">
      <alignment horizontal="left" vertical="center" indent="3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left" vertical="center" shrinkToFit="1"/>
    </xf>
    <xf numFmtId="0" fontId="21" fillId="0" borderId="4" xfId="0" applyFont="1" applyFill="1" applyBorder="1" applyAlignment="1" applyProtection="1">
      <alignment horizontal="left" vertical="center" shrinkToFit="1"/>
      <protection locked="0" hidden="1"/>
    </xf>
    <xf numFmtId="0" fontId="28" fillId="0" borderId="11" xfId="0" applyFont="1" applyFill="1" applyBorder="1" applyAlignment="1" applyProtection="1">
      <alignment vertical="center" shrinkToFit="1"/>
    </xf>
    <xf numFmtId="0" fontId="28" fillId="0" borderId="5" xfId="0" applyFont="1" applyFill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8" fillId="0" borderId="12" xfId="0" applyFont="1" applyFill="1" applyBorder="1" applyAlignment="1" applyProtection="1">
      <alignment vertical="center" shrinkToFit="1"/>
    </xf>
    <xf numFmtId="0" fontId="28" fillId="0" borderId="6" xfId="0" applyFont="1" applyFill="1" applyBorder="1" applyAlignment="1" applyProtection="1">
      <alignment vertical="center" shrinkToFit="1"/>
    </xf>
    <xf numFmtId="0" fontId="28" fillId="0" borderId="7" xfId="0" applyFont="1" applyFill="1" applyBorder="1" applyAlignment="1" applyProtection="1">
      <alignment vertical="center" shrinkToFit="1"/>
    </xf>
    <xf numFmtId="0" fontId="31" fillId="0" borderId="14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indent="2" shrinkToFit="1"/>
    </xf>
    <xf numFmtId="0" fontId="28" fillId="0" borderId="3" xfId="0" applyFont="1" applyFill="1" applyBorder="1" applyAlignment="1" applyProtection="1">
      <alignment horizontal="center" vertical="center" shrinkToFit="1"/>
    </xf>
    <xf numFmtId="0" fontId="28" fillId="0" borderId="4" xfId="0" applyFont="1" applyFill="1" applyBorder="1" applyAlignment="1" applyProtection="1">
      <alignment horizontal="center" vertical="center" shrinkToFit="1"/>
    </xf>
    <xf numFmtId="0" fontId="30" fillId="0" borderId="9" xfId="0" applyFont="1" applyFill="1" applyBorder="1" applyAlignment="1" applyProtection="1">
      <alignment horizontal="right" vertical="center" shrinkToFit="1"/>
    </xf>
    <xf numFmtId="0" fontId="30" fillId="0" borderId="10" xfId="0" applyFont="1" applyFill="1" applyBorder="1" applyAlignment="1" applyProtection="1">
      <alignment horizontal="right" vertical="center" shrinkToFit="1"/>
    </xf>
    <xf numFmtId="0" fontId="31" fillId="0" borderId="13" xfId="0" applyFont="1" applyFill="1" applyBorder="1" applyAlignment="1" applyProtection="1">
      <alignment horizontal="left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8" fillId="0" borderId="10" xfId="0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vertical="center" wrapText="1"/>
      <protection locked="0" hidden="1"/>
    </xf>
    <xf numFmtId="0" fontId="32" fillId="0" borderId="10" xfId="0" applyFont="1" applyFill="1" applyBorder="1" applyAlignment="1" applyProtection="1">
      <alignment vertical="center"/>
      <protection locked="0" hidden="1"/>
    </xf>
    <xf numFmtId="0" fontId="31" fillId="0" borderId="10" xfId="0" applyFont="1" applyFill="1" applyBorder="1" applyAlignment="1" applyProtection="1">
      <alignment vertical="center"/>
    </xf>
    <xf numFmtId="0" fontId="14" fillId="0" borderId="10" xfId="0" applyFont="1" applyFill="1" applyBorder="1" applyProtection="1">
      <alignment vertical="center"/>
      <protection locked="0" hidden="1"/>
    </xf>
    <xf numFmtId="0" fontId="14" fillId="0" borderId="4" xfId="0" applyFont="1" applyFill="1" applyBorder="1" applyProtection="1">
      <alignment vertical="center"/>
      <protection locked="0" hidden="1"/>
    </xf>
    <xf numFmtId="0" fontId="31" fillId="0" borderId="3" xfId="0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Protection="1">
      <alignment vertical="center"/>
    </xf>
    <xf numFmtId="0" fontId="21" fillId="0" borderId="9" xfId="0" applyFont="1" applyFill="1" applyBorder="1" applyAlignment="1" applyProtection="1">
      <alignment horizontal="left" vertical="center" shrinkToFit="1"/>
      <protection locked="0" hidden="1"/>
    </xf>
    <xf numFmtId="0" fontId="27" fillId="2" borderId="15" xfId="0" applyFont="1" applyFill="1" applyBorder="1" applyAlignment="1" applyProtection="1">
      <alignment horizontal="center" vertical="center" shrinkToFit="1"/>
      <protection locked="0" hidden="1"/>
    </xf>
    <xf numFmtId="0" fontId="27" fillId="2" borderId="15" xfId="0" applyFont="1" applyFill="1" applyBorder="1" applyAlignment="1" applyProtection="1">
      <alignment horizontal="right" vertical="center" shrinkToFi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right" vertical="center"/>
    </xf>
    <xf numFmtId="0" fontId="30" fillId="0" borderId="10" xfId="0" applyFont="1" applyFill="1" applyBorder="1" applyAlignment="1" applyProtection="1">
      <alignment horizontal="left" vertical="center" shrinkToFit="1"/>
    </xf>
    <xf numFmtId="0" fontId="5" fillId="5" borderId="9" xfId="0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3" fillId="0" borderId="0" xfId="0" applyNumberFormat="1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 shrinkToFit="1"/>
      <protection hidden="1"/>
    </xf>
    <xf numFmtId="0" fontId="29" fillId="0" borderId="10" xfId="0" applyFont="1" applyFill="1" applyBorder="1" applyAlignment="1" applyProtection="1">
      <alignment horizontal="left" vertical="center" shrinkToFit="1"/>
      <protection hidden="1"/>
    </xf>
    <xf numFmtId="0" fontId="35" fillId="5" borderId="1" xfId="0" applyFont="1" applyFill="1" applyBorder="1" applyAlignment="1" applyProtection="1">
      <alignment horizontal="left" vertical="center" wrapText="1" indent="4"/>
    </xf>
    <xf numFmtId="0" fontId="29" fillId="0" borderId="4" xfId="0" applyFont="1" applyFill="1" applyBorder="1" applyAlignment="1" applyProtection="1">
      <alignment horizontal="left" vertical="center" shrinkToFit="1"/>
      <protection hidden="1"/>
    </xf>
    <xf numFmtId="49" fontId="23" fillId="0" borderId="10" xfId="0" applyNumberFormat="1" applyFont="1" applyFill="1" applyBorder="1" applyAlignment="1" applyProtection="1">
      <alignment vertical="center" wrapText="1" shrinkToFit="1" readingOrder="1"/>
    </xf>
    <xf numFmtId="0" fontId="39" fillId="5" borderId="15" xfId="0" applyFont="1" applyFill="1" applyBorder="1" applyAlignment="1" applyProtection="1">
      <alignment vertical="center" wrapText="1"/>
      <protection locked="0" hidden="1"/>
    </xf>
    <xf numFmtId="0" fontId="39" fillId="5" borderId="14" xfId="0" applyFont="1" applyFill="1" applyBorder="1" applyAlignment="1" applyProtection="1">
      <alignment vertical="center" wrapText="1"/>
      <protection locked="0" hidden="1"/>
    </xf>
    <xf numFmtId="0" fontId="12" fillId="0" borderId="0" xfId="0" applyFont="1" applyProtection="1">
      <alignment vertical="center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hidden="1"/>
    </xf>
    <xf numFmtId="0" fontId="42" fillId="0" borderId="10" xfId="0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left" vertical="center" shrinkToFit="1"/>
    </xf>
    <xf numFmtId="0" fontId="42" fillId="0" borderId="3" xfId="0" applyFont="1" applyFill="1" applyBorder="1" applyAlignment="1" applyProtection="1">
      <alignment horizontal="left" vertical="center" shrinkToFit="1"/>
    </xf>
    <xf numFmtId="0" fontId="42" fillId="0" borderId="6" xfId="0" applyFont="1" applyFill="1" applyBorder="1" applyAlignment="1" applyProtection="1">
      <alignment vertical="center" wrapText="1"/>
    </xf>
    <xf numFmtId="0" fontId="42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23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5" xfId="0" applyFont="1" applyFill="1" applyBorder="1" applyAlignment="1" applyProtection="1">
      <alignment horizontal="left" vertical="center" shrinkToFit="1"/>
      <protection hidden="1"/>
    </xf>
    <xf numFmtId="0" fontId="23" fillId="0" borderId="11" xfId="0" applyFont="1" applyFill="1" applyBorder="1" applyAlignment="1" applyProtection="1">
      <alignment horizontal="left" vertical="center" shrinkToFit="1"/>
      <protection hidden="1"/>
    </xf>
    <xf numFmtId="0" fontId="29" fillId="0" borderId="11" xfId="0" applyFont="1" applyFill="1" applyBorder="1" applyAlignment="1" applyProtection="1">
      <alignment horizontal="left" vertical="center" shrinkToFit="1"/>
    </xf>
    <xf numFmtId="0" fontId="28" fillId="0" borderId="5" xfId="0" applyFont="1" applyFill="1" applyBorder="1" applyProtection="1">
      <alignment vertical="center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</xf>
    <xf numFmtId="0" fontId="35" fillId="5" borderId="8" xfId="0" applyFont="1" applyFill="1" applyBorder="1" applyAlignment="1" applyProtection="1">
      <alignment horizontal="left" vertical="center" wrapText="1" indent="4"/>
    </xf>
    <xf numFmtId="0" fontId="23" fillId="0" borderId="5" xfId="0" applyFont="1" applyFill="1" applyBorder="1" applyAlignment="1" applyProtection="1">
      <alignment vertical="center" shrinkToFit="1"/>
      <protection hidden="1"/>
    </xf>
    <xf numFmtId="49" fontId="23" fillId="0" borderId="16" xfId="0" applyNumberFormat="1" applyFont="1" applyFill="1" applyBorder="1" applyAlignment="1" applyProtection="1">
      <alignment vertical="center" wrapText="1" shrinkToFit="1" readingOrder="1"/>
      <protection locked="0"/>
    </xf>
    <xf numFmtId="0" fontId="5" fillId="5" borderId="2" xfId="0" applyFont="1" applyFill="1" applyBorder="1" applyAlignment="1" applyProtection="1">
      <alignment horizontal="right" vertical="center" shrinkToFit="1"/>
    </xf>
    <xf numFmtId="0" fontId="28" fillId="0" borderId="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42" fillId="0" borderId="10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right" vertical="center" shrinkToFit="1"/>
    </xf>
    <xf numFmtId="0" fontId="40" fillId="0" borderId="6" xfId="0" applyFont="1" applyFill="1" applyBorder="1" applyAlignment="1" applyProtection="1">
      <alignment horizontal="left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right" vertical="center" shrinkToFit="1"/>
    </xf>
    <xf numFmtId="0" fontId="23" fillId="0" borderId="9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right" vertical="center" shrinkToFit="1"/>
    </xf>
    <xf numFmtId="0" fontId="28" fillId="0" borderId="9" xfId="0" applyFont="1" applyFill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  <protection locked="0"/>
    </xf>
    <xf numFmtId="0" fontId="40" fillId="0" borderId="1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vertical="center"/>
    </xf>
    <xf numFmtId="0" fontId="19" fillId="2" borderId="16" xfId="0" applyFont="1" applyFill="1" applyBorder="1" applyAlignment="1" applyProtection="1">
      <alignment horizontal="right" vertical="center" shrinkToFit="1"/>
    </xf>
    <xf numFmtId="0" fontId="19" fillId="5" borderId="9" xfId="0" applyFont="1" applyFill="1" applyBorder="1" applyAlignment="1" applyProtection="1">
      <alignment horizontal="right" vertical="center" shrinkToFit="1"/>
    </xf>
    <xf numFmtId="0" fontId="19" fillId="5" borderId="8" xfId="0" applyFont="1" applyFill="1" applyBorder="1" applyAlignment="1" applyProtection="1">
      <alignment horizontal="right" vertical="center" shrinkToFit="1"/>
    </xf>
    <xf numFmtId="0" fontId="45" fillId="0" borderId="10" xfId="0" applyFont="1" applyFill="1" applyBorder="1" applyAlignment="1" applyProtection="1">
      <alignment horizontal="left" vertical="center" shrinkToFit="1"/>
    </xf>
    <xf numFmtId="0" fontId="37" fillId="0" borderId="14" xfId="0" applyFont="1" applyFill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indent="4" shrinkToFit="1"/>
    </xf>
    <xf numFmtId="0" fontId="19" fillId="0" borderId="6" xfId="0" applyFont="1" applyFill="1" applyBorder="1" applyAlignment="1" applyProtection="1">
      <alignment vertical="center" shrinkToFit="1"/>
    </xf>
    <xf numFmtId="0" fontId="38" fillId="0" borderId="9" xfId="0" applyFont="1" applyFill="1" applyBorder="1" applyAlignment="1" applyProtection="1">
      <alignment horizontal="right" vertical="center" shrinkToFit="1"/>
    </xf>
    <xf numFmtId="0" fontId="38" fillId="0" borderId="10" xfId="0" applyFont="1" applyFill="1" applyBorder="1" applyAlignment="1" applyProtection="1">
      <alignment horizontal="right" vertical="center" shrinkToFit="1"/>
    </xf>
    <xf numFmtId="0" fontId="19" fillId="5" borderId="2" xfId="0" applyFont="1" applyFill="1" applyBorder="1" applyAlignment="1" applyProtection="1">
      <alignment horizontal="right" vertical="center" shrinkToFit="1"/>
    </xf>
    <xf numFmtId="0" fontId="45" fillId="0" borderId="3" xfId="0" applyFont="1" applyFill="1" applyBorder="1" applyAlignment="1" applyProtection="1">
      <alignment horizontal="left" vertical="center" shrinkToFit="1"/>
    </xf>
    <xf numFmtId="0" fontId="38" fillId="0" borderId="3" xfId="0" applyFont="1" applyFill="1" applyBorder="1" applyAlignment="1" applyProtection="1">
      <alignment horizontal="right" vertical="center" shrinkToFit="1"/>
    </xf>
    <xf numFmtId="0" fontId="38" fillId="0" borderId="4" xfId="0" applyFont="1" applyFill="1" applyBorder="1" applyAlignment="1" applyProtection="1">
      <alignment horizontal="right" vertical="center" shrinkToFit="1"/>
    </xf>
    <xf numFmtId="0" fontId="19" fillId="2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left" vertical="center" shrinkToFit="1"/>
    </xf>
    <xf numFmtId="0" fontId="19" fillId="5" borderId="3" xfId="0" applyFont="1" applyFill="1" applyBorder="1" applyAlignment="1" applyProtection="1">
      <alignment horizontal="right" vertical="center" shrinkToFit="1"/>
    </xf>
    <xf numFmtId="0" fontId="19" fillId="0" borderId="9" xfId="0" applyFont="1" applyFill="1" applyBorder="1" applyAlignment="1" applyProtection="1">
      <alignment vertical="center" shrinkToFit="1"/>
    </xf>
    <xf numFmtId="0" fontId="46" fillId="0" borderId="9" xfId="0" applyFont="1" applyFill="1" applyBorder="1" applyAlignment="1" applyProtection="1">
      <alignment horizontal="right" vertical="center" shrinkToFit="1"/>
      <protection locked="0" hidden="1"/>
    </xf>
    <xf numFmtId="0" fontId="47" fillId="0" borderId="4" xfId="0" applyFont="1" applyFill="1" applyBorder="1" applyAlignment="1" applyProtection="1">
      <alignment horizontal="left" vertical="center" shrinkToFit="1"/>
      <protection locked="0" hidden="1"/>
    </xf>
    <xf numFmtId="0" fontId="19" fillId="5" borderId="22" xfId="0" applyFont="1" applyFill="1" applyBorder="1" applyAlignment="1" applyProtection="1">
      <alignment horizontal="right" vertical="center" shrinkToFit="1"/>
    </xf>
    <xf numFmtId="0" fontId="19" fillId="5" borderId="23" xfId="0" applyFont="1" applyFill="1" applyBorder="1" applyAlignment="1" applyProtection="1">
      <alignment horizontal="center" vertical="center" shrinkToFit="1"/>
    </xf>
    <xf numFmtId="0" fontId="39" fillId="5" borderId="24" xfId="0" applyFont="1" applyFill="1" applyBorder="1" applyAlignment="1" applyProtection="1">
      <alignment horizontal="right" vertical="center" shrinkToFit="1"/>
      <protection locked="0" hidden="1"/>
    </xf>
    <xf numFmtId="0" fontId="19" fillId="0" borderId="3" xfId="0" applyFont="1" applyFill="1" applyBorder="1" applyAlignment="1" applyProtection="1">
      <alignment horizontal="left" vertical="center" indent="4" shrinkToFit="1"/>
    </xf>
    <xf numFmtId="0" fontId="19" fillId="0" borderId="3" xfId="0" applyFont="1" applyFill="1" applyBorder="1" applyAlignment="1" applyProtection="1">
      <alignment vertical="center" shrinkToFit="1"/>
    </xf>
    <xf numFmtId="0" fontId="46" fillId="0" borderId="3" xfId="0" applyFont="1" applyFill="1" applyBorder="1" applyAlignment="1" applyProtection="1">
      <alignment horizontal="right" vertical="center" shrinkToFit="1"/>
      <protection locked="0" hidden="1"/>
    </xf>
    <xf numFmtId="0" fontId="48" fillId="0" borderId="16" xfId="0" applyFont="1" applyFill="1" applyBorder="1" applyAlignment="1" applyProtection="1">
      <alignment horizontal="center" vertical="center" shrinkToFit="1"/>
      <protection locked="0"/>
    </xf>
    <xf numFmtId="10" fontId="48" fillId="5" borderId="24" xfId="1" applyNumberFormat="1" applyFont="1" applyFill="1" applyBorder="1" applyAlignment="1" applyProtection="1">
      <alignment horizontal="center" vertical="center" shrinkToFit="1"/>
      <protection hidden="1"/>
    </xf>
    <xf numFmtId="0" fontId="48" fillId="0" borderId="2" xfId="0" applyFont="1" applyFill="1" applyBorder="1" applyAlignment="1" applyProtection="1">
      <alignment horizontal="center" vertical="center" shrinkToFit="1"/>
      <protection hidden="1"/>
    </xf>
    <xf numFmtId="0" fontId="48" fillId="0" borderId="8" xfId="0" applyFont="1" applyFill="1" applyBorder="1" applyAlignment="1" applyProtection="1">
      <alignment horizontal="center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5" fillId="2" borderId="16" xfId="0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32" fillId="0" borderId="0" xfId="0" applyFont="1" applyProtection="1">
      <alignment vertical="center"/>
      <protection hidden="1"/>
    </xf>
    <xf numFmtId="0" fontId="51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43" xfId="0" applyFont="1" applyFill="1" applyBorder="1" applyAlignment="1" applyProtection="1">
      <alignment horizontal="right" vertical="center" shrinkToFit="1"/>
    </xf>
    <xf numFmtId="0" fontId="27" fillId="2" borderId="1" xfId="0" applyFont="1" applyFill="1" applyBorder="1" applyAlignment="1" applyProtection="1">
      <alignment horizontal="center" vertical="center" shrinkToFit="1"/>
      <protection locked="0" hidden="1"/>
    </xf>
    <xf numFmtId="0" fontId="27" fillId="2" borderId="8" xfId="0" applyFont="1" applyFill="1" applyBorder="1" applyAlignment="1" applyProtection="1">
      <alignment horizontal="center" vertical="center" shrinkToFit="1"/>
      <protection locked="0" hidden="1"/>
    </xf>
    <xf numFmtId="0" fontId="5" fillId="2" borderId="33" xfId="0" applyFont="1" applyFill="1" applyBorder="1" applyAlignment="1" applyProtection="1">
      <alignment horizontal="right" vertical="center" shrinkToFit="1"/>
    </xf>
    <xf numFmtId="0" fontId="5" fillId="5" borderId="3" xfId="0" applyFont="1" applyFill="1" applyBorder="1" applyAlignment="1" applyProtection="1">
      <alignment horizontal="right" vertical="center" shrinkToFit="1"/>
    </xf>
    <xf numFmtId="0" fontId="23" fillId="0" borderId="43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left" vertical="center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16" fillId="5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Alignment="1" applyProtection="1">
      <alignment horizontal="righ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indent="5" shrinkToFi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  <xf numFmtId="0" fontId="2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indent="1"/>
    </xf>
    <xf numFmtId="0" fontId="9" fillId="0" borderId="1" xfId="0" applyFont="1" applyFill="1" applyBorder="1" applyAlignment="1" applyProtection="1">
      <alignment horizontal="left" vertical="top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2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40" fillId="0" borderId="9" xfId="0" applyFont="1" applyFill="1" applyBorder="1" applyAlignment="1" applyProtection="1">
      <alignment horizontal="left" vertical="center" shrinkToFit="1"/>
    </xf>
    <xf numFmtId="0" fontId="40" fillId="0" borderId="10" xfId="0" applyFont="1" applyFill="1" applyBorder="1" applyAlignment="1" applyProtection="1">
      <alignment horizontal="left" vertical="center" shrinkToFit="1"/>
    </xf>
    <xf numFmtId="0" fontId="5" fillId="5" borderId="8" xfId="0" applyFont="1" applyFill="1" applyBorder="1" applyAlignment="1" applyProtection="1">
      <alignment horizontal="right" vertical="center"/>
    </xf>
    <xf numFmtId="0" fontId="5" fillId="5" borderId="9" xfId="0" applyFont="1" applyFill="1" applyBorder="1" applyAlignment="1" applyProtection="1">
      <alignment horizontal="right" vertical="center"/>
    </xf>
    <xf numFmtId="0" fontId="5" fillId="5" borderId="1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vertical="center" indent="5" shrinkToFit="1"/>
    </xf>
    <xf numFmtId="0" fontId="5" fillId="2" borderId="7" xfId="0" applyFont="1" applyFill="1" applyBorder="1" applyAlignment="1" applyProtection="1">
      <alignment horizontal="right" vertical="center" indent="5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right" vertical="center" wrapText="1"/>
    </xf>
    <xf numFmtId="0" fontId="5" fillId="5" borderId="4" xfId="0" applyFont="1" applyFill="1" applyBorder="1" applyAlignment="1" applyProtection="1">
      <alignment horizontal="right" vertical="center" wrapText="1"/>
    </xf>
    <xf numFmtId="0" fontId="5" fillId="5" borderId="5" xfId="0" applyFont="1" applyFill="1" applyBorder="1" applyAlignment="1" applyProtection="1">
      <alignment horizontal="right" vertical="center" wrapText="1"/>
    </xf>
    <xf numFmtId="0" fontId="5" fillId="5" borderId="7" xfId="0" applyFont="1" applyFill="1" applyBorder="1" applyAlignment="1" applyProtection="1">
      <alignment horizontal="right" vertical="center" wrapText="1"/>
    </xf>
    <xf numFmtId="0" fontId="40" fillId="0" borderId="6" xfId="0" applyFont="1" applyFill="1" applyBorder="1" applyAlignment="1" applyProtection="1">
      <alignment horizontal="left" vertical="center" shrinkToFi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right" vertical="center" wrapText="1"/>
    </xf>
    <xf numFmtId="0" fontId="5" fillId="5" borderId="9" xfId="0" applyFont="1" applyFill="1" applyBorder="1" applyAlignment="1" applyProtection="1">
      <alignment horizontal="right" vertical="center" wrapText="1"/>
    </xf>
    <xf numFmtId="0" fontId="5" fillId="5" borderId="10" xfId="0" applyFont="1" applyFill="1" applyBorder="1" applyAlignment="1" applyProtection="1">
      <alignment horizontal="right" vertical="center" wrapText="1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right" vertical="center"/>
    </xf>
    <xf numFmtId="0" fontId="7" fillId="3" borderId="11" xfId="0" applyFont="1" applyFill="1" applyBorder="1" applyAlignment="1" applyProtection="1">
      <alignment horizontal="left" vertical="center" wrapText="1" indent="3"/>
    </xf>
    <xf numFmtId="0" fontId="7" fillId="3" borderId="3" xfId="0" applyFont="1" applyFill="1" applyBorder="1" applyAlignment="1" applyProtection="1">
      <alignment horizontal="left" vertical="center" wrapText="1" indent="3"/>
    </xf>
    <xf numFmtId="0" fontId="7" fillId="3" borderId="4" xfId="0" applyFont="1" applyFill="1" applyBorder="1" applyAlignment="1" applyProtection="1">
      <alignment horizontal="left" vertical="center" wrapText="1" indent="3"/>
    </xf>
    <xf numFmtId="0" fontId="8" fillId="4" borderId="9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</xf>
    <xf numFmtId="0" fontId="7" fillId="0" borderId="9" xfId="0" applyFont="1" applyFill="1" applyBorder="1" applyAlignment="1" applyProtection="1">
      <alignment horizontal="left" vertical="center" wrapText="1" indent="1"/>
    </xf>
    <xf numFmtId="0" fontId="7" fillId="0" borderId="10" xfId="0" applyFont="1" applyFill="1" applyBorder="1" applyAlignment="1" applyProtection="1">
      <alignment horizontal="left" vertical="center" wrapText="1" inden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3" fillId="0" borderId="17" xfId="0" applyFont="1" applyFill="1" applyBorder="1" applyAlignment="1" applyProtection="1">
      <alignment horizontal="left" vertical="top" wrapText="1"/>
      <protection locked="0"/>
    </xf>
    <xf numFmtId="0" fontId="23" fillId="0" borderId="19" xfId="0" applyFont="1" applyFill="1" applyBorder="1" applyAlignment="1" applyProtection="1">
      <alignment horizontal="left" vertical="top" wrapText="1"/>
      <protection locked="0"/>
    </xf>
    <xf numFmtId="0" fontId="23" fillId="0" borderId="18" xfId="0" applyFont="1" applyFill="1" applyBorder="1" applyAlignment="1" applyProtection="1">
      <alignment horizontal="left" vertical="top" wrapText="1"/>
      <protection locked="0"/>
    </xf>
    <xf numFmtId="0" fontId="44" fillId="0" borderId="17" xfId="0" applyFont="1" applyFill="1" applyBorder="1" applyAlignment="1" applyProtection="1">
      <alignment horizontal="left" vertical="top" wrapText="1"/>
      <protection locked="0"/>
    </xf>
    <xf numFmtId="0" fontId="44" fillId="0" borderId="19" xfId="0" applyFont="1" applyFill="1" applyBorder="1" applyAlignment="1" applyProtection="1">
      <alignment horizontal="left" vertical="top" wrapText="1"/>
      <protection locked="0"/>
    </xf>
    <xf numFmtId="0" fontId="44" fillId="0" borderId="1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center" wrapText="1" indent="3"/>
    </xf>
    <xf numFmtId="0" fontId="7" fillId="3" borderId="10" xfId="0" applyFont="1" applyFill="1" applyBorder="1" applyAlignment="1" applyProtection="1">
      <alignment horizontal="left" vertical="center" wrapText="1" indent="3"/>
    </xf>
    <xf numFmtId="0" fontId="19" fillId="5" borderId="21" xfId="0" applyFont="1" applyFill="1" applyBorder="1" applyAlignment="1" applyProtection="1">
      <alignment horizontal="right" vertical="center" shrinkToFit="1"/>
    </xf>
    <xf numFmtId="0" fontId="25" fillId="3" borderId="11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5" fillId="3" borderId="12" xfId="0" applyFont="1" applyFill="1" applyBorder="1" applyAlignment="1" applyProtection="1">
      <alignment horizontal="left" vertical="center" wrapText="1"/>
    </xf>
    <xf numFmtId="0" fontId="25" fillId="3" borderId="6" xfId="0" applyFont="1" applyFill="1" applyBorder="1" applyAlignment="1" applyProtection="1">
      <alignment horizontal="left" vertical="center" wrapText="1"/>
    </xf>
    <xf numFmtId="0" fontId="40" fillId="0" borderId="3" xfId="0" applyFont="1" applyFill="1" applyBorder="1" applyAlignment="1" applyProtection="1">
      <alignment horizontal="left" vertical="center" shrinkToFit="1"/>
    </xf>
    <xf numFmtId="0" fontId="40" fillId="0" borderId="4" xfId="0" applyFont="1" applyFill="1" applyBorder="1" applyAlignment="1" applyProtection="1">
      <alignment horizontal="left" vertical="center" shrinkToFit="1"/>
    </xf>
    <xf numFmtId="0" fontId="25" fillId="5" borderId="5" xfId="0" applyFont="1" applyFill="1" applyBorder="1" applyAlignment="1" applyProtection="1">
      <alignment horizontal="right" vertical="center" wrapText="1"/>
    </xf>
    <xf numFmtId="0" fontId="25" fillId="5" borderId="9" xfId="0" applyFont="1" applyFill="1" applyBorder="1" applyAlignment="1" applyProtection="1">
      <alignment horizontal="right" vertical="center" wrapText="1"/>
    </xf>
    <xf numFmtId="0" fontId="25" fillId="5" borderId="2" xfId="0" applyFont="1" applyFill="1" applyBorder="1" applyAlignment="1" applyProtection="1">
      <alignment horizontal="right" vertical="center" wrapText="1"/>
    </xf>
    <xf numFmtId="0" fontId="25" fillId="5" borderId="3" xfId="0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36" fillId="4" borderId="9" xfId="0" applyFont="1" applyFill="1" applyBorder="1" applyAlignment="1" applyProtection="1">
      <alignment horizontal="center" vertical="center" wrapText="1"/>
    </xf>
    <xf numFmtId="0" fontId="36" fillId="4" borderId="10" xfId="0" applyFont="1" applyFill="1" applyBorder="1" applyAlignment="1" applyProtection="1">
      <alignment horizontal="center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5" fillId="3" borderId="11" xfId="0" applyFont="1" applyFill="1" applyBorder="1" applyAlignment="1" applyProtection="1">
      <alignment horizontal="left" vertical="center" wrapText="1" indent="3"/>
    </xf>
    <xf numFmtId="0" fontId="25" fillId="3" borderId="0" xfId="0" applyFont="1" applyFill="1" applyBorder="1" applyAlignment="1" applyProtection="1">
      <alignment horizontal="left" vertical="center" wrapText="1" indent="3"/>
    </xf>
    <xf numFmtId="0" fontId="25" fillId="3" borderId="12" xfId="0" applyFont="1" applyFill="1" applyBorder="1" applyAlignment="1" applyProtection="1">
      <alignment horizontal="left" vertical="center" wrapText="1" indent="3"/>
    </xf>
    <xf numFmtId="0" fontId="29" fillId="0" borderId="3" xfId="0" applyFont="1" applyFill="1" applyBorder="1" applyAlignment="1" applyProtection="1">
      <alignment horizontal="center" vertical="center" shrinkToFit="1"/>
    </xf>
    <xf numFmtId="0" fontId="29" fillId="0" borderId="4" xfId="0" applyFont="1" applyFill="1" applyBorder="1" applyAlignment="1" applyProtection="1">
      <alignment horizontal="center" vertical="center" shrinkToFit="1"/>
    </xf>
    <xf numFmtId="0" fontId="29" fillId="0" borderId="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left" vertical="center" wrapText="1" indent="3"/>
    </xf>
    <xf numFmtId="0" fontId="25" fillId="3" borderId="4" xfId="0" applyFont="1" applyFill="1" applyBorder="1" applyAlignment="1" applyProtection="1">
      <alignment horizontal="left" vertical="center" wrapText="1" indent="3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right" vertical="center" indent="1" shrinkToFit="1"/>
    </xf>
    <xf numFmtId="0" fontId="5" fillId="0" borderId="9" xfId="0" applyFont="1" applyFill="1" applyBorder="1" applyAlignment="1" applyProtection="1">
      <alignment horizontal="right" vertical="center" indent="1" shrinkToFit="1"/>
    </xf>
    <xf numFmtId="0" fontId="5" fillId="0" borderId="10" xfId="0" applyFont="1" applyFill="1" applyBorder="1" applyAlignment="1" applyProtection="1">
      <alignment horizontal="right" vertical="center" indent="1" shrinkToFit="1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wrapText="1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22" xfId="0" applyFont="1" applyFill="1" applyBorder="1" applyAlignment="1" applyProtection="1">
      <alignment horizontal="left" vertical="center" wrapText="1" shrinkToFit="1"/>
    </xf>
    <xf numFmtId="0" fontId="5" fillId="0" borderId="22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right" vertical="center" wrapText="1" indent="1" shrinkToFi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9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right" vertical="center" wrapText="1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right" vertical="top" wrapText="1" shrinkToFit="1"/>
    </xf>
    <xf numFmtId="0" fontId="5" fillId="0" borderId="3" xfId="0" applyFont="1" applyFill="1" applyBorder="1" applyAlignment="1" applyProtection="1">
      <alignment horizontal="right" vertical="top" wrapText="1" shrinkToFit="1"/>
    </xf>
    <xf numFmtId="0" fontId="5" fillId="0" borderId="4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right" vertical="top" wrapText="1" shrinkToFit="1"/>
    </xf>
    <xf numFmtId="0" fontId="5" fillId="0" borderId="0" xfId="0" applyFont="1" applyFill="1" applyBorder="1" applyAlignment="1" applyProtection="1">
      <alignment horizontal="right" vertical="top" wrapText="1" shrinkToFit="1"/>
    </xf>
    <xf numFmtId="0" fontId="5" fillId="0" borderId="12" xfId="0" applyFont="1" applyFill="1" applyBorder="1" applyAlignment="1" applyProtection="1">
      <alignment horizontal="right" vertical="top" wrapText="1" shrinkToFit="1"/>
    </xf>
    <xf numFmtId="0" fontId="5" fillId="0" borderId="5" xfId="0" applyFont="1" applyFill="1" applyBorder="1" applyAlignment="1" applyProtection="1">
      <alignment horizontal="right" vertical="top" wrapText="1" shrinkToFit="1"/>
    </xf>
    <xf numFmtId="0" fontId="5" fillId="0" borderId="6" xfId="0" applyFont="1" applyFill="1" applyBorder="1" applyAlignment="1" applyProtection="1">
      <alignment horizontal="right" vertical="top" wrapText="1" shrinkToFit="1"/>
    </xf>
    <xf numFmtId="0" fontId="5" fillId="0" borderId="7" xfId="0" applyFont="1" applyFill="1" applyBorder="1" applyAlignment="1" applyProtection="1">
      <alignment horizontal="right" vertical="top" wrapText="1" shrinkToFit="1"/>
    </xf>
    <xf numFmtId="0" fontId="5" fillId="0" borderId="1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left" vertical="center" indent="1" shrinkToFit="1"/>
    </xf>
    <xf numFmtId="0" fontId="5" fillId="0" borderId="12" xfId="0" applyFont="1" applyFill="1" applyBorder="1" applyAlignment="1" applyProtection="1">
      <alignment horizontal="left" vertical="center" indent="1" shrinkToFit="1"/>
    </xf>
    <xf numFmtId="0" fontId="5" fillId="0" borderId="5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27" xfId="0" applyFont="1" applyFill="1" applyBorder="1" applyAlignment="1" applyProtection="1">
      <alignment horizontal="center" vertical="top"/>
      <protection locked="0"/>
    </xf>
    <xf numFmtId="0" fontId="2" fillId="0" borderId="3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32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2" fillId="0" borderId="30" xfId="0" applyFont="1" applyFill="1" applyBorder="1" applyAlignment="1" applyProtection="1">
      <alignment horizontal="center" vertical="top"/>
      <protection locked="0"/>
    </xf>
    <xf numFmtId="0" fontId="24" fillId="0" borderId="36" xfId="0" applyFont="1" applyFill="1" applyBorder="1" applyAlignment="1" applyProtection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</xf>
    <xf numFmtId="0" fontId="50" fillId="0" borderId="3" xfId="0" applyFont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 wrapText="1"/>
    </xf>
    <xf numFmtId="0" fontId="50" fillId="0" borderId="20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 indent="2"/>
    </xf>
  </cellXfs>
  <cellStyles count="2">
    <cellStyle name="一般" xfId="0" builtinId="0"/>
    <cellStyle name="百分比" xfId="1" builtinId="5"/>
  </cellStyles>
  <dxfs count="1">
    <dxf>
      <font>
        <b/>
        <i val="0"/>
        <color theme="0"/>
      </font>
      <numFmt numFmtId="14" formatCode="0.00%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BB7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1" dropStyle="combo" dx="16" fmlaLink="$A$32" fmlaRange="工作表4!$A$2:$A$12" sel="1" val="0"/>
</file>

<file path=xl/ctrlProps/ctrlProp2.xml><?xml version="1.0" encoding="utf-8"?>
<formControlPr xmlns="http://schemas.microsoft.com/office/spreadsheetml/2009/9/main" objectType="Drop" dropStyle="combo" dx="16" fmlaLink="$A$31" fmlaRange="工作表4!$B$2:$B$9" sel="1" val="0"/>
</file>

<file path=xl/ctrlProps/ctrlProp3.xml><?xml version="1.0" encoding="utf-8"?>
<formControlPr xmlns="http://schemas.microsoft.com/office/spreadsheetml/2009/9/main" objectType="Drop" dropLines="4" dropStyle="combo" dx="16" fmlaLink="$E$6" fmlaRange="工作表4!$C$2:$C$5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Drop" dropLines="3" dropStyle="combo" dx="16" fmlaLink="$E$7" fmlaRange="工作表4!$H$2:$H$4" sel="1" val="0"/>
</file>

<file path=xl/ctrlProps/ctrlProp17.xml><?xml version="1.0" encoding="utf-8"?>
<formControlPr xmlns="http://schemas.microsoft.com/office/spreadsheetml/2009/9/main" objectType="Drop" dropLines="4" dropStyle="combo" dx="16" fmlaLink="$E$13" fmlaRange="工作表4!$I$2:$I$5" sel="1" val="0"/>
</file>

<file path=xl/ctrlProps/ctrlProp18.xml><?xml version="1.0" encoding="utf-8"?>
<formControlPr xmlns="http://schemas.microsoft.com/office/spreadsheetml/2009/9/main" objectType="Drop" dropLines="5" dropStyle="combo" dx="16" fmlaLink="$D$18" fmlaRange="工作表4!$J$2:$J$6" sel="1" val="0"/>
</file>

<file path=xl/ctrlProps/ctrlProp19.xml><?xml version="1.0" encoding="utf-8"?>
<formControlPr xmlns="http://schemas.microsoft.com/office/spreadsheetml/2009/9/main" objectType="Drop" dropLines="4" dropStyle="combo" dx="16" fmlaLink="$E$21" fmlaRange="工作表4!$I$2:$I$5" sel="1" val="0"/>
</file>

<file path=xl/ctrlProps/ctrlProp20.xml><?xml version="1.0" encoding="utf-8"?>
<formControlPr xmlns="http://schemas.microsoft.com/office/spreadsheetml/2009/9/main" objectType="Drop" dropLines="5" dropStyle="combo" dx="16" fmlaLink="$E$18" fmlaRange="工作表4!$K$2:$K$6" sel="1" val="0"/>
</file>

<file path=xl/ctrlProps/ctrlProp21.xml><?xml version="1.0" encoding="utf-8"?>
<formControlPr xmlns="http://schemas.microsoft.com/office/spreadsheetml/2009/9/main" objectType="Drop" dropLines="6" dropStyle="combo" dx="16" fmlaLink="$E$17" fmlaRange="工作表4!$K$2:$K$6" sel="1" val="0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Drop" dropLines="7" dropStyle="combo" dx="16" fmlaLink="$A$20" fmlaRange="工作表4!$E$2:$E$8" sel="1" val="0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Drop" dropLines="3" dropStyle="combo" dx="16" fmlaLink="$A$12" fmlaRange="工作表4!$F$2:$F$4" sel="1" val="0"/>
</file>

<file path=xl/ctrlProps/ctrlProp27.xml><?xml version="1.0" encoding="utf-8"?>
<formControlPr xmlns="http://schemas.microsoft.com/office/spreadsheetml/2009/9/main" objectType="Drop" dropLines="4" dropStyle="combo" dx="16" fmlaLink="$E$16" fmlaRange="工作表4!$G$2:$G$5" sel="1" val="0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Drop" dropLines="3" dropStyle="combo" dx="16" fmlaLink="$A$16" fmlaRange="工作表4!$F$2:$F$4" sel="1" val="0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Drop" dropLines="7" dropStyle="combo" dx="16" fmlaLink="$A$25" fmlaRange="工作表4!$E$2:$E$8" sel="1" val="0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Drop" dropLines="5" dropStyle="combo" dx="16" fmlaLink="$A$4" fmlaRange="工作表4!$D$2:$D$6" sel="1" val="0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Drop" dropLines="4" dropStyle="combo" dx="16" fmlaLink="$A$18" fmlaRange="工作表4!$M$2:$M$5" sel="1" val="0"/>
</file>

<file path=xl/ctrlProps/ctrlProp48.xml><?xml version="1.0" encoding="utf-8"?>
<formControlPr xmlns="http://schemas.microsoft.com/office/spreadsheetml/2009/9/main" objectType="Drop" dropLines="5" dropStyle="combo" dx="16" fmlaLink="$A$8" fmlaRange="工作表4!$D$2:$D$6" sel="1" val="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Drop" dropLines="4" dropStyle="combo" dx="16" fmlaLink="$A$15" fmlaRange="工作表4!$L$2:$L$5" sel="1" val="0"/>
</file>

<file path=xl/ctrlProps/ctrlProp54.xml><?xml version="1.0" encoding="utf-8"?>
<formControlPr xmlns="http://schemas.microsoft.com/office/spreadsheetml/2009/9/main" objectType="Drop" dropLines="4" dropStyle="combo" dx="16" fmlaLink="$A$19" fmlaRange="工作表4!$O$2:$O$5" sel="1" val="0"/>
</file>

<file path=xl/ctrlProps/ctrlProp55.xml><?xml version="1.0" encoding="utf-8"?>
<formControlPr xmlns="http://schemas.microsoft.com/office/spreadsheetml/2009/9/main" objectType="Drop" dropLines="12" dropStyle="combo" dx="16" fmlaLink="$A$20" fmlaRange="工作表4!$P$2:$P$13" sel="1" val="0"/>
</file>

<file path=xl/ctrlProps/ctrlProp56.xml><?xml version="1.0" encoding="utf-8"?>
<formControlPr xmlns="http://schemas.microsoft.com/office/spreadsheetml/2009/9/main" objectType="Drop" dropLines="12" dropStyle="combo" dx="16" fmlaLink="$A$21" fmlaRange="工作表4!$P$2:$P$13" sel="1" val="0"/>
</file>

<file path=xl/ctrlProps/ctrlProp57.xml><?xml version="1.0" encoding="utf-8"?>
<formControlPr xmlns="http://schemas.microsoft.com/office/spreadsheetml/2009/9/main" objectType="Drop" dropLines="3" dropStyle="combo" dx="16" fmlaLink="$A$22" fmlaRange="工作表4!$N$2:$N$4" sel="1" val="0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Drop" dropLines="4" dropStyle="combo" dx="16" fmlaLink="$A$26" fmlaRange="工作表4!$Q$2:$Q$5" sel="1" val="0"/>
</file>

<file path=xl/ctrlProps/ctrlProp61.xml><?xml version="1.0" encoding="utf-8"?>
<formControlPr xmlns="http://schemas.microsoft.com/office/spreadsheetml/2009/9/main" objectType="Drop" dropLines="4" dropStyle="combo" dx="16" fmlaLink="$D$23" fmlaRange="工作表4!$S$2:$S$5" sel="1" val="0"/>
</file>

<file path=xl/ctrlProps/ctrlProp62.xml><?xml version="1.0" encoding="utf-8"?>
<formControlPr xmlns="http://schemas.microsoft.com/office/spreadsheetml/2009/9/main" objectType="Drop" dropLines="4" dropStyle="combo" dx="16" fmlaLink="$A$27" fmlaRange="工作表4!$R$2:$R$5" sel="1" val="0"/>
</file>

<file path=xl/ctrlProps/ctrlProp63.xml><?xml version="1.0" encoding="utf-8"?>
<formControlPr xmlns="http://schemas.microsoft.com/office/spreadsheetml/2009/9/main" objectType="Drop" dropLines="12" dropStyle="combo" dx="16" fmlaLink="$A$28" fmlaRange="工作表4!$P$2:$P$13" sel="1" val="0"/>
</file>

<file path=xl/ctrlProps/ctrlProp64.xml><?xml version="1.0" encoding="utf-8"?>
<formControlPr xmlns="http://schemas.microsoft.com/office/spreadsheetml/2009/9/main" objectType="Drop" dropLines="12" dropStyle="combo" dx="16" fmlaLink="$A$29" fmlaRange="工作表4!$P$2:$P$13" sel="1" val="0"/>
</file>

<file path=xl/ctrlProps/ctrlProp65.xml><?xml version="1.0" encoding="utf-8"?>
<formControlPr xmlns="http://schemas.microsoft.com/office/spreadsheetml/2009/9/main" objectType="Drop" dropLines="3" dropStyle="combo" dx="16" fmlaLink="$A$30" fmlaRange="工作表4!$N$2:$N$4" sel="1" val="0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Drop" dropLines="5" dropStyle="combo" dx="16" fmlaLink="$E$22" fmlaRange="工作表4!$F$15:$F$19" sel="1" val="0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134730</xdr:colOff>
      <xdr:row>0</xdr:row>
      <xdr:rowOff>66675</xdr:rowOff>
    </xdr:from>
    <xdr:to>
      <xdr:col>0</xdr:col>
      <xdr:colOff>1274421</xdr:colOff>
      <xdr:row>0</xdr:row>
      <xdr:rowOff>1218675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730" y="66675"/>
          <a:ext cx="1139691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124161</xdr:colOff>
      <xdr:row>2</xdr:row>
      <xdr:rowOff>84604</xdr:rowOff>
    </xdr:from>
    <xdr:to>
      <xdr:col>2</xdr:col>
      <xdr:colOff>2166321</xdr:colOff>
      <xdr:row>4</xdr:row>
      <xdr:rowOff>125722</xdr:rowOff>
    </xdr:to>
    <xdr:sp macro="" textlink="">
      <xdr:nvSpPr>
        <xdr:cNvPr id="14" name="文字方塊 13"/>
        <xdr:cNvSpPr txBox="1"/>
      </xdr:nvSpPr>
      <xdr:spPr>
        <a:xfrm>
          <a:off x="124161" y="1619810"/>
          <a:ext cx="6849484" cy="248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t"/>
        <a:lstStyle/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國家科學及技術委員會南部科學園區管理局，為達成未來國內製造產業能走向高質化及低碳化發展，將針對園區內廠家進行廠區能源使用現況調查及相關輔導工作，以提升能源使用效率。</a:t>
          </a:r>
          <a:r>
            <a:rPr lang="en-US" altLang="zh-TW" sz="1600" b="1" i="0" u="sng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114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年度委託</a:t>
          </a:r>
          <a:r>
            <a:rPr lang="zh-TW" altLang="en-US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國立</a:t>
          </a:r>
          <a:r>
            <a:rPr lang="zh-TW" altLang="zh-TW" sz="1600" b="1" i="0" u="sng" baseline="0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成功大學進行南部科學園區廠商節水節能輔導計畫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，調查園區廠商節能措施與用電狀況，特設計本問卷調查表。</a:t>
          </a:r>
        </a:p>
        <a:p>
          <a:pPr indent="288000" algn="just" hangingPunct="0">
            <a:lnSpc>
              <a:spcPct val="100000"/>
            </a:lnSpc>
          </a:pP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本問卷內容僅供南部科學園區管理局未來推動相關工作之依據，資訊無外流之虞，敬請</a:t>
          </a:r>
          <a:r>
            <a:rPr lang="en-US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 </a:t>
          </a:r>
          <a:r>
            <a:rPr lang="zh-TW" altLang="zh-TW" sz="1600" b="1" i="0" baseline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貴廠撥冗協助填寫。</a:t>
          </a:r>
          <a:endParaRPr lang="zh-TW" altLang="en-US" sz="1600" b="1" i="0" baseline="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62865</xdr:rowOff>
    </xdr:from>
    <xdr:to>
      <xdr:col>0</xdr:col>
      <xdr:colOff>1312020</xdr:colOff>
      <xdr:row>0</xdr:row>
      <xdr:rowOff>1214865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2865"/>
          <a:ext cx="113676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104775</xdr:rowOff>
        </xdr:from>
        <xdr:to>
          <xdr:col>2</xdr:col>
          <xdr:colOff>47625</xdr:colOff>
          <xdr:row>21</xdr:row>
          <xdr:rowOff>390525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2</xdr:col>
          <xdr:colOff>38100</xdr:colOff>
          <xdr:row>17</xdr:row>
          <xdr:rowOff>247650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227109</xdr:colOff>
      <xdr:row>0</xdr:row>
      <xdr:rowOff>57150</xdr:rowOff>
    </xdr:from>
    <xdr:to>
      <xdr:col>0</xdr:col>
      <xdr:colOff>1348629</xdr:colOff>
      <xdr:row>0</xdr:row>
      <xdr:rowOff>1209150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09" y="57150"/>
          <a:ext cx="112152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23</xdr:row>
          <xdr:rowOff>9525</xdr:rowOff>
        </xdr:from>
        <xdr:to>
          <xdr:col>3</xdr:col>
          <xdr:colOff>695325</xdr:colOff>
          <xdr:row>23</xdr:row>
          <xdr:rowOff>257175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23</xdr:row>
          <xdr:rowOff>9525</xdr:rowOff>
        </xdr:from>
        <xdr:to>
          <xdr:col>4</xdr:col>
          <xdr:colOff>695325</xdr:colOff>
          <xdr:row>23</xdr:row>
          <xdr:rowOff>257175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24</xdr:row>
          <xdr:rowOff>9525</xdr:rowOff>
        </xdr:from>
        <xdr:to>
          <xdr:col>3</xdr:col>
          <xdr:colOff>695325</xdr:colOff>
          <xdr:row>24</xdr:row>
          <xdr:rowOff>257175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24</xdr:row>
          <xdr:rowOff>9525</xdr:rowOff>
        </xdr:from>
        <xdr:to>
          <xdr:col>4</xdr:col>
          <xdr:colOff>695325</xdr:colOff>
          <xdr:row>24</xdr:row>
          <xdr:rowOff>257175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25</xdr:row>
          <xdr:rowOff>9525</xdr:rowOff>
        </xdr:from>
        <xdr:to>
          <xdr:col>3</xdr:col>
          <xdr:colOff>695325</xdr:colOff>
          <xdr:row>25</xdr:row>
          <xdr:rowOff>257175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25</xdr:row>
          <xdr:rowOff>9525</xdr:rowOff>
        </xdr:from>
        <xdr:to>
          <xdr:col>4</xdr:col>
          <xdr:colOff>695325</xdr:colOff>
          <xdr:row>25</xdr:row>
          <xdr:rowOff>257175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26</xdr:row>
          <xdr:rowOff>0</xdr:rowOff>
        </xdr:from>
        <xdr:to>
          <xdr:col>3</xdr:col>
          <xdr:colOff>695325</xdr:colOff>
          <xdr:row>26</xdr:row>
          <xdr:rowOff>247650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26</xdr:row>
          <xdr:rowOff>0</xdr:rowOff>
        </xdr:from>
        <xdr:to>
          <xdr:col>4</xdr:col>
          <xdr:colOff>695325</xdr:colOff>
          <xdr:row>26</xdr:row>
          <xdr:rowOff>247650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27</xdr:row>
          <xdr:rowOff>9525</xdr:rowOff>
        </xdr:from>
        <xdr:to>
          <xdr:col>3</xdr:col>
          <xdr:colOff>695325</xdr:colOff>
          <xdr:row>27</xdr:row>
          <xdr:rowOff>257175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</xdr:rowOff>
        </xdr:from>
        <xdr:to>
          <xdr:col>4</xdr:col>
          <xdr:colOff>695325</xdr:colOff>
          <xdr:row>27</xdr:row>
          <xdr:rowOff>257175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28</xdr:row>
          <xdr:rowOff>9525</xdr:rowOff>
        </xdr:from>
        <xdr:to>
          <xdr:col>3</xdr:col>
          <xdr:colOff>695325</xdr:colOff>
          <xdr:row>28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9525</xdr:rowOff>
        </xdr:from>
        <xdr:to>
          <xdr:col>4</xdr:col>
          <xdr:colOff>695325</xdr:colOff>
          <xdr:row>28</xdr:row>
          <xdr:rowOff>257175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28574</xdr:colOff>
          <xdr:row>4</xdr:row>
          <xdr:rowOff>19050</xdr:rowOff>
        </xdr:from>
        <xdr:to>
          <xdr:col>3</xdr:col>
          <xdr:colOff>41330</xdr:colOff>
          <xdr:row>21</xdr:row>
          <xdr:rowOff>242794</xdr:rowOff>
        </xdr:to>
        <xdr:grpSp>
          <xdr:nvGrpSpPr>
            <xdr:cNvPr id="5" name="群組 4"/>
            <xdr:cNvGrpSpPr/>
          </xdr:nvGrpSpPr>
          <xdr:grpSpPr>
            <a:xfrm>
              <a:off x="3343274" y="2076450"/>
              <a:ext cx="1593906" cy="4719544"/>
              <a:chOff x="3343269" y="2076450"/>
              <a:chExt cx="1593912" cy="4719547"/>
            </a:xfrm>
          </xdr:grpSpPr>
          <xdr:sp macro="" textlink="">
            <xdr:nvSpPr>
              <xdr:cNvPr id="7195" name="Drop Down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353628" y="2076450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9" name="Drop Down 51" hidden="1">
                <a:extLst>
                  <a:ext uri="{63B3BB69-23CF-44E3-9099-C40C66FF867C}">
                    <a14:compatExt spid="_x0000_s7219"/>
                  </a:ext>
                </a:extLst>
              </xdr:cNvPr>
              <xdr:cNvSpPr/>
            </xdr:nvSpPr>
            <xdr:spPr bwMode="auto">
              <a:xfrm>
                <a:off x="3352800" y="3353574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3" name="Drop Down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3352800" y="3622443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4" name="Drop Down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63979" y="5773389"/>
                <a:ext cx="1573202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5" name="Drop Down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3363152" y="604225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6" name="Drop Down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3363152" y="6579997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27" name="Drop Down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3343269" y="4429048"/>
                <a:ext cx="1573646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15</xdr:row>
          <xdr:rowOff>9525</xdr:rowOff>
        </xdr:from>
        <xdr:to>
          <xdr:col>0</xdr:col>
          <xdr:colOff>1219200</xdr:colOff>
          <xdr:row>15</xdr:row>
          <xdr:rowOff>257175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1009650</xdr:colOff>
          <xdr:row>17</xdr:row>
          <xdr:rowOff>9525</xdr:rowOff>
        </xdr:from>
        <xdr:to>
          <xdr:col>0</xdr:col>
          <xdr:colOff>1219200</xdr:colOff>
          <xdr:row>17</xdr:row>
          <xdr:rowOff>257175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28575</xdr:rowOff>
        </xdr:from>
        <xdr:to>
          <xdr:col>2</xdr:col>
          <xdr:colOff>1714500</xdr:colOff>
          <xdr:row>18</xdr:row>
          <xdr:rowOff>247650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0</xdr:row>
      <xdr:rowOff>32385</xdr:rowOff>
    </xdr:from>
    <xdr:to>
      <xdr:col>0</xdr:col>
      <xdr:colOff>1374706</xdr:colOff>
      <xdr:row>0</xdr:row>
      <xdr:rowOff>1256385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2385"/>
          <a:ext cx="1252786" cy="12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1724025</xdr:colOff>
          <xdr:row>10</xdr:row>
          <xdr:rowOff>238125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16</xdr:row>
          <xdr:rowOff>19050</xdr:rowOff>
        </xdr:from>
        <xdr:to>
          <xdr:col>1</xdr:col>
          <xdr:colOff>1647825</xdr:colOff>
          <xdr:row>16</xdr:row>
          <xdr:rowOff>238125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28575</xdr:rowOff>
        </xdr:from>
        <xdr:to>
          <xdr:col>2</xdr:col>
          <xdr:colOff>1724025</xdr:colOff>
          <xdr:row>14</xdr:row>
          <xdr:rowOff>247650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10</xdr:row>
          <xdr:rowOff>9525</xdr:rowOff>
        </xdr:from>
        <xdr:to>
          <xdr:col>0</xdr:col>
          <xdr:colOff>723900</xdr:colOff>
          <xdr:row>11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12</xdr:row>
          <xdr:rowOff>9525</xdr:rowOff>
        </xdr:from>
        <xdr:to>
          <xdr:col>0</xdr:col>
          <xdr:colOff>723900</xdr:colOff>
          <xdr:row>13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14</xdr:row>
          <xdr:rowOff>9525</xdr:rowOff>
        </xdr:from>
        <xdr:to>
          <xdr:col>0</xdr:col>
          <xdr:colOff>723900</xdr:colOff>
          <xdr:row>15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16</xdr:row>
          <xdr:rowOff>19050</xdr:rowOff>
        </xdr:from>
        <xdr:to>
          <xdr:col>0</xdr:col>
          <xdr:colOff>723900</xdr:colOff>
          <xdr:row>17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18</xdr:row>
          <xdr:rowOff>19050</xdr:rowOff>
        </xdr:from>
        <xdr:to>
          <xdr:col>0</xdr:col>
          <xdr:colOff>676275</xdr:colOff>
          <xdr:row>19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21</xdr:row>
          <xdr:rowOff>9525</xdr:rowOff>
        </xdr:from>
        <xdr:to>
          <xdr:col>0</xdr:col>
          <xdr:colOff>676275</xdr:colOff>
          <xdr:row>22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23</xdr:row>
          <xdr:rowOff>9525</xdr:rowOff>
        </xdr:from>
        <xdr:to>
          <xdr:col>0</xdr:col>
          <xdr:colOff>685800</xdr:colOff>
          <xdr:row>24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25</xdr:row>
          <xdr:rowOff>9525</xdr:rowOff>
        </xdr:from>
        <xdr:to>
          <xdr:col>0</xdr:col>
          <xdr:colOff>685800</xdr:colOff>
          <xdr:row>26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23</xdr:row>
          <xdr:rowOff>19050</xdr:rowOff>
        </xdr:from>
        <xdr:to>
          <xdr:col>2</xdr:col>
          <xdr:colOff>1724025</xdr:colOff>
          <xdr:row>23</xdr:row>
          <xdr:rowOff>238125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38100</xdr:rowOff>
        </xdr:from>
        <xdr:to>
          <xdr:col>1</xdr:col>
          <xdr:colOff>257175</xdr:colOff>
          <xdr:row>3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257175</xdr:colOff>
          <xdr:row>4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20</xdr:row>
          <xdr:rowOff>19050</xdr:rowOff>
        </xdr:from>
        <xdr:to>
          <xdr:col>2</xdr:col>
          <xdr:colOff>285750</xdr:colOff>
          <xdr:row>21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20</xdr:row>
          <xdr:rowOff>19050</xdr:rowOff>
        </xdr:from>
        <xdr:to>
          <xdr:col>3</xdr:col>
          <xdr:colOff>352425</xdr:colOff>
          <xdr:row>21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20</xdr:row>
          <xdr:rowOff>9525</xdr:rowOff>
        </xdr:from>
        <xdr:to>
          <xdr:col>4</xdr:col>
          <xdr:colOff>352425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</xdr:row>
          <xdr:rowOff>19050</xdr:rowOff>
        </xdr:from>
        <xdr:to>
          <xdr:col>0</xdr:col>
          <xdr:colOff>552450</xdr:colOff>
          <xdr:row>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</xdr:row>
          <xdr:rowOff>19050</xdr:rowOff>
        </xdr:from>
        <xdr:to>
          <xdr:col>0</xdr:col>
          <xdr:colOff>552450</xdr:colOff>
          <xdr:row>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19050</xdr:rowOff>
        </xdr:from>
        <xdr:to>
          <xdr:col>0</xdr:col>
          <xdr:colOff>552450</xdr:colOff>
          <xdr:row>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19050</xdr:rowOff>
        </xdr:from>
        <xdr:to>
          <xdr:col>0</xdr:col>
          <xdr:colOff>552450</xdr:colOff>
          <xdr:row>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9525</xdr:rowOff>
        </xdr:from>
        <xdr:to>
          <xdr:col>3</xdr:col>
          <xdr:colOff>276225</xdr:colOff>
          <xdr:row>9</xdr:row>
          <xdr:rowOff>257175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9525</xdr:rowOff>
        </xdr:from>
        <xdr:to>
          <xdr:col>4</xdr:col>
          <xdr:colOff>276225</xdr:colOff>
          <xdr:row>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9525</xdr:rowOff>
        </xdr:from>
        <xdr:to>
          <xdr:col>3</xdr:col>
          <xdr:colOff>276225</xdr:colOff>
          <xdr:row>10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10</xdr:row>
          <xdr:rowOff>9525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16</xdr:row>
          <xdr:rowOff>19050</xdr:rowOff>
        </xdr:from>
        <xdr:to>
          <xdr:col>0</xdr:col>
          <xdr:colOff>552450</xdr:colOff>
          <xdr:row>17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19050</xdr:rowOff>
        </xdr:from>
        <xdr:to>
          <xdr:col>0</xdr:col>
          <xdr:colOff>552450</xdr:colOff>
          <xdr:row>23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24</xdr:row>
          <xdr:rowOff>19050</xdr:rowOff>
        </xdr:from>
        <xdr:to>
          <xdr:col>0</xdr:col>
          <xdr:colOff>552450</xdr:colOff>
          <xdr:row>25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</xdr:row>
          <xdr:rowOff>28575</xdr:rowOff>
        </xdr:from>
        <xdr:to>
          <xdr:col>3</xdr:col>
          <xdr:colOff>28575</xdr:colOff>
          <xdr:row>29</xdr:row>
          <xdr:rowOff>257175</xdr:rowOff>
        </xdr:to>
        <xdr:grpSp>
          <xdr:nvGrpSpPr>
            <xdr:cNvPr id="4" name="群組 3"/>
            <xdr:cNvGrpSpPr/>
          </xdr:nvGrpSpPr>
          <xdr:grpSpPr>
            <a:xfrm>
              <a:off x="2910840" y="1552575"/>
              <a:ext cx="1552575" cy="7391400"/>
              <a:chOff x="3228975" y="1552575"/>
              <a:chExt cx="1724025" cy="7391400"/>
            </a:xfrm>
          </xdr:grpSpPr>
          <xdr:sp macro="" textlink="">
            <xdr:nvSpPr>
              <xdr:cNvPr id="11269" name="Drop Down 5" hidden="1">
                <a:extLst>
                  <a:ext uri="{63B3BB69-23CF-44E3-9099-C40C66FF867C}">
                    <a14:compatExt spid="_x0000_s11269"/>
                  </a:ext>
                </a:extLst>
              </xdr:cNvPr>
              <xdr:cNvSpPr/>
            </xdr:nvSpPr>
            <xdr:spPr bwMode="auto">
              <a:xfrm>
                <a:off x="3249258" y="1552575"/>
                <a:ext cx="1673318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3" name="Drop Down 19" hidden="1">
                <a:extLst>
                  <a:ext uri="{63B3BB69-23CF-44E3-9099-C40C66FF867C}">
                    <a14:compatExt spid="_x0000_s11283"/>
                  </a:ext>
                </a:extLst>
              </xdr:cNvPr>
              <xdr:cNvSpPr/>
            </xdr:nvSpPr>
            <xdr:spPr bwMode="auto">
              <a:xfrm>
                <a:off x="3239117" y="2609852"/>
                <a:ext cx="168346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1" name="Drop Down 17" hidden="1">
                <a:extLst>
                  <a:ext uri="{63B3BB69-23CF-44E3-9099-C40C66FF867C}">
                    <a14:compatExt spid="_x0000_s11281"/>
                  </a:ext>
                </a:extLst>
              </xdr:cNvPr>
              <xdr:cNvSpPr/>
            </xdr:nvSpPr>
            <xdr:spPr bwMode="auto">
              <a:xfrm>
                <a:off x="3259399" y="52482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5" name="Drop Down 31" hidden="1">
                <a:extLst>
                  <a:ext uri="{63B3BB69-23CF-44E3-9099-C40C66FF867C}">
                    <a14:compatExt spid="_x0000_s11295"/>
                  </a:ext>
                </a:extLst>
              </xdr:cNvPr>
              <xdr:cNvSpPr/>
            </xdr:nvSpPr>
            <xdr:spPr bwMode="auto">
              <a:xfrm>
                <a:off x="3259399" y="55149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6" name="Drop Down 32" hidden="1">
                <a:extLst>
                  <a:ext uri="{63B3BB69-23CF-44E3-9099-C40C66FF867C}">
                    <a14:compatExt spid="_x0000_s11296"/>
                  </a:ext>
                </a:extLst>
              </xdr:cNvPr>
              <xdr:cNvSpPr/>
            </xdr:nvSpPr>
            <xdr:spPr bwMode="auto">
              <a:xfrm>
                <a:off x="3259399" y="57816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7" name="Drop Down 33" hidden="1">
                <a:extLst>
                  <a:ext uri="{63B3BB69-23CF-44E3-9099-C40C66FF867C}">
                    <a14:compatExt spid="_x0000_s11297"/>
                  </a:ext>
                </a:extLst>
              </xdr:cNvPr>
              <xdr:cNvSpPr/>
            </xdr:nvSpPr>
            <xdr:spPr bwMode="auto">
              <a:xfrm>
                <a:off x="3259399" y="6048377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8" name="Drop Down 34" hidden="1">
                <a:extLst>
                  <a:ext uri="{63B3BB69-23CF-44E3-9099-C40C66FF867C}">
                    <a14:compatExt spid="_x0000_s11298"/>
                  </a:ext>
                </a:extLst>
              </xdr:cNvPr>
              <xdr:cNvSpPr/>
            </xdr:nvSpPr>
            <xdr:spPr bwMode="auto">
              <a:xfrm>
                <a:off x="3259399" y="63150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9" name="Drop Down 35" hidden="1">
                <a:extLst>
                  <a:ext uri="{63B3BB69-23CF-44E3-9099-C40C66FF867C}">
                    <a14:compatExt spid="_x0000_s11299"/>
                  </a:ext>
                </a:extLst>
              </xdr:cNvPr>
              <xdr:cNvSpPr/>
            </xdr:nvSpPr>
            <xdr:spPr bwMode="auto">
              <a:xfrm>
                <a:off x="3259399" y="6581776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2" name="Drop Down 38" hidden="1">
                <a:extLst>
                  <a:ext uri="{63B3BB69-23CF-44E3-9099-C40C66FF867C}">
                    <a14:compatExt spid="_x0000_s11302"/>
                  </a:ext>
                </a:extLst>
              </xdr:cNvPr>
              <xdr:cNvSpPr/>
            </xdr:nvSpPr>
            <xdr:spPr bwMode="auto">
              <a:xfrm>
                <a:off x="3239117" y="73818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3" name="Drop Down 39" hidden="1">
                <a:extLst>
                  <a:ext uri="{63B3BB69-23CF-44E3-9099-C40C66FF867C}">
                    <a14:compatExt spid="_x0000_s11303"/>
                  </a:ext>
                </a:extLst>
              </xdr:cNvPr>
              <xdr:cNvSpPr/>
            </xdr:nvSpPr>
            <xdr:spPr bwMode="auto">
              <a:xfrm>
                <a:off x="3239117" y="76581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4" name="Drop Down 40" hidden="1">
                <a:extLst>
                  <a:ext uri="{63B3BB69-23CF-44E3-9099-C40C66FF867C}">
                    <a14:compatExt spid="_x0000_s11304"/>
                  </a:ext>
                </a:extLst>
              </xdr:cNvPr>
              <xdr:cNvSpPr/>
            </xdr:nvSpPr>
            <xdr:spPr bwMode="auto">
              <a:xfrm>
                <a:off x="3228975" y="79152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5" name="Drop Down 41" hidden="1">
                <a:extLst>
                  <a:ext uri="{63B3BB69-23CF-44E3-9099-C40C66FF867C}">
                    <a14:compatExt spid="_x0000_s11305"/>
                  </a:ext>
                </a:extLst>
              </xdr:cNvPr>
              <xdr:cNvSpPr/>
            </xdr:nvSpPr>
            <xdr:spPr bwMode="auto">
              <a:xfrm>
                <a:off x="3228975" y="81915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6" name="Drop Down 42" hidden="1">
                <a:extLst>
                  <a:ext uri="{63B3BB69-23CF-44E3-9099-C40C66FF867C}">
                    <a14:compatExt spid="_x0000_s11306"/>
                  </a:ext>
                </a:extLst>
              </xdr:cNvPr>
              <xdr:cNvSpPr/>
            </xdr:nvSpPr>
            <xdr:spPr bwMode="auto">
              <a:xfrm>
                <a:off x="3228975" y="8448675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7" name="Drop Down 43" hidden="1">
                <a:extLst>
                  <a:ext uri="{63B3BB69-23CF-44E3-9099-C40C66FF867C}">
                    <a14:compatExt spid="_x0000_s11307"/>
                  </a:ext>
                </a:extLst>
              </xdr:cNvPr>
              <xdr:cNvSpPr/>
            </xdr:nvSpPr>
            <xdr:spPr bwMode="auto">
              <a:xfrm>
                <a:off x="3228975" y="8724900"/>
                <a:ext cx="16936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30</xdr:row>
          <xdr:rowOff>19050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96576</xdr:colOff>
      <xdr:row>0</xdr:row>
      <xdr:rowOff>22860</xdr:rowOff>
    </xdr:from>
    <xdr:to>
      <xdr:col>0</xdr:col>
      <xdr:colOff>1349362</xdr:colOff>
      <xdr:row>0</xdr:row>
      <xdr:rowOff>1246860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76" y="22860"/>
          <a:ext cx="1252786" cy="1224000"/>
        </a:xfrm>
        <a:prstGeom prst="rect">
          <a:avLst/>
        </a:prstGeom>
      </xdr:spPr>
    </xdr:pic>
    <xdr:clientData/>
  </xdr:twoCellAnchor>
  <xdr:twoCellAnchor>
    <xdr:from>
      <xdr:col>3</xdr:col>
      <xdr:colOff>66676</xdr:colOff>
      <xdr:row>16</xdr:row>
      <xdr:rowOff>95250</xdr:rowOff>
    </xdr:from>
    <xdr:to>
      <xdr:col>3</xdr:col>
      <xdr:colOff>390676</xdr:colOff>
      <xdr:row>21</xdr:row>
      <xdr:rowOff>201750</xdr:rowOff>
    </xdr:to>
    <xdr:sp macro="" textlink="">
      <xdr:nvSpPr>
        <xdr:cNvPr id="2" name="右大括弧 1"/>
        <xdr:cNvSpPr/>
      </xdr:nvSpPr>
      <xdr:spPr>
        <a:xfrm>
          <a:off x="4991101" y="53149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66676</xdr:colOff>
      <xdr:row>24</xdr:row>
      <xdr:rowOff>95250</xdr:rowOff>
    </xdr:from>
    <xdr:to>
      <xdr:col>3</xdr:col>
      <xdr:colOff>390676</xdr:colOff>
      <xdr:row>29</xdr:row>
      <xdr:rowOff>201750</xdr:rowOff>
    </xdr:to>
    <xdr:sp macro="" textlink="">
      <xdr:nvSpPr>
        <xdr:cNvPr id="31" name="右大括弧 30"/>
        <xdr:cNvSpPr/>
      </xdr:nvSpPr>
      <xdr:spPr>
        <a:xfrm>
          <a:off x="4991101" y="7448550"/>
          <a:ext cx="324000" cy="1440000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</xdr:row>
          <xdr:rowOff>9525</xdr:rowOff>
        </xdr:from>
        <xdr:to>
          <xdr:col>3</xdr:col>
          <xdr:colOff>466725</xdr:colOff>
          <xdr:row>4</xdr:row>
          <xdr:rowOff>257175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</xdr:row>
          <xdr:rowOff>9525</xdr:rowOff>
        </xdr:from>
        <xdr:to>
          <xdr:col>4</xdr:col>
          <xdr:colOff>447675</xdr:colOff>
          <xdr:row>4</xdr:row>
          <xdr:rowOff>257175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9525</xdr:rowOff>
        </xdr:from>
        <xdr:to>
          <xdr:col>3</xdr:col>
          <xdr:colOff>466725</xdr:colOff>
          <xdr:row>6</xdr:row>
          <xdr:rowOff>257175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9525</xdr:rowOff>
        </xdr:from>
        <xdr:to>
          <xdr:col>4</xdr:col>
          <xdr:colOff>447675</xdr:colOff>
          <xdr:row>6</xdr:row>
          <xdr:rowOff>257175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9525</xdr:rowOff>
        </xdr:from>
        <xdr:to>
          <xdr:col>3</xdr:col>
          <xdr:colOff>466725</xdr:colOff>
          <xdr:row>7</xdr:row>
          <xdr:rowOff>257175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</xdr:row>
          <xdr:rowOff>9525</xdr:rowOff>
        </xdr:from>
        <xdr:to>
          <xdr:col>3</xdr:col>
          <xdr:colOff>466725</xdr:colOff>
          <xdr:row>3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</xdr:rowOff>
        </xdr:from>
        <xdr:to>
          <xdr:col>3</xdr:col>
          <xdr:colOff>466725</xdr:colOff>
          <xdr:row>8</xdr:row>
          <xdr:rowOff>257175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9525</xdr:rowOff>
        </xdr:from>
        <xdr:to>
          <xdr:col>4</xdr:col>
          <xdr:colOff>447675</xdr:colOff>
          <xdr:row>8</xdr:row>
          <xdr:rowOff>257175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9525</xdr:rowOff>
        </xdr:from>
        <xdr:to>
          <xdr:col>3</xdr:col>
          <xdr:colOff>466725</xdr:colOff>
          <xdr:row>10</xdr:row>
          <xdr:rowOff>9525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9525</xdr:rowOff>
        </xdr:from>
        <xdr:to>
          <xdr:col>4</xdr:col>
          <xdr:colOff>447675</xdr:colOff>
          <xdr:row>10</xdr:row>
          <xdr:rowOff>9525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</xdr:row>
          <xdr:rowOff>9525</xdr:rowOff>
        </xdr:from>
        <xdr:to>
          <xdr:col>3</xdr:col>
          <xdr:colOff>466725</xdr:colOff>
          <xdr:row>5</xdr:row>
          <xdr:rowOff>257175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</xdr:row>
          <xdr:rowOff>9525</xdr:rowOff>
        </xdr:from>
        <xdr:to>
          <xdr:col>4</xdr:col>
          <xdr:colOff>447675</xdr:colOff>
          <xdr:row>5</xdr:row>
          <xdr:rowOff>257175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152400</xdr:rowOff>
        </xdr:from>
        <xdr:to>
          <xdr:col>3</xdr:col>
          <xdr:colOff>466725</xdr:colOff>
          <xdr:row>11</xdr:row>
          <xdr:rowOff>400050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152400</xdr:rowOff>
        </xdr:from>
        <xdr:to>
          <xdr:col>4</xdr:col>
          <xdr:colOff>447675</xdr:colOff>
          <xdr:row>11</xdr:row>
          <xdr:rowOff>400050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10</xdr:row>
          <xdr:rowOff>9525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9525</xdr:rowOff>
        </xdr:from>
        <xdr:to>
          <xdr:col>4</xdr:col>
          <xdr:colOff>447675</xdr:colOff>
          <xdr:row>11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9525</xdr:rowOff>
        </xdr:from>
        <xdr:to>
          <xdr:col>3</xdr:col>
          <xdr:colOff>466725</xdr:colOff>
          <xdr:row>12</xdr:row>
          <xdr:rowOff>257175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9525</xdr:rowOff>
        </xdr:from>
        <xdr:to>
          <xdr:col>4</xdr:col>
          <xdr:colOff>447675</xdr:colOff>
          <xdr:row>12</xdr:row>
          <xdr:rowOff>257175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152400</xdr:rowOff>
        </xdr:from>
        <xdr:to>
          <xdr:col>3</xdr:col>
          <xdr:colOff>466725</xdr:colOff>
          <xdr:row>16</xdr:row>
          <xdr:rowOff>400050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152400</xdr:rowOff>
        </xdr:from>
        <xdr:to>
          <xdr:col>4</xdr:col>
          <xdr:colOff>447675</xdr:colOff>
          <xdr:row>16</xdr:row>
          <xdr:rowOff>400050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152400</xdr:rowOff>
        </xdr:from>
        <xdr:to>
          <xdr:col>3</xdr:col>
          <xdr:colOff>466725</xdr:colOff>
          <xdr:row>17</xdr:row>
          <xdr:rowOff>400050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152400</xdr:rowOff>
        </xdr:from>
        <xdr:to>
          <xdr:col>4</xdr:col>
          <xdr:colOff>447675</xdr:colOff>
          <xdr:row>17</xdr:row>
          <xdr:rowOff>400050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18</xdr:row>
          <xdr:rowOff>152400</xdr:rowOff>
        </xdr:from>
        <xdr:to>
          <xdr:col>3</xdr:col>
          <xdr:colOff>466725</xdr:colOff>
          <xdr:row>18</xdr:row>
          <xdr:rowOff>400050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152400</xdr:rowOff>
        </xdr:from>
        <xdr:to>
          <xdr:col>4</xdr:col>
          <xdr:colOff>447675</xdr:colOff>
          <xdr:row>18</xdr:row>
          <xdr:rowOff>400050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152400</xdr:rowOff>
        </xdr:from>
        <xdr:to>
          <xdr:col>3</xdr:col>
          <xdr:colOff>466725</xdr:colOff>
          <xdr:row>19</xdr:row>
          <xdr:rowOff>400050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152400</xdr:rowOff>
        </xdr:from>
        <xdr:to>
          <xdr:col>4</xdr:col>
          <xdr:colOff>447675</xdr:colOff>
          <xdr:row>19</xdr:row>
          <xdr:rowOff>400050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152400</xdr:rowOff>
        </xdr:from>
        <xdr:to>
          <xdr:col>3</xdr:col>
          <xdr:colOff>466725</xdr:colOff>
          <xdr:row>20</xdr:row>
          <xdr:rowOff>400050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152400</xdr:rowOff>
        </xdr:from>
        <xdr:to>
          <xdr:col>4</xdr:col>
          <xdr:colOff>447675</xdr:colOff>
          <xdr:row>20</xdr:row>
          <xdr:rowOff>400050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9525</xdr:rowOff>
        </xdr:from>
        <xdr:to>
          <xdr:col>3</xdr:col>
          <xdr:colOff>466725</xdr:colOff>
          <xdr:row>13</xdr:row>
          <xdr:rowOff>257175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9525</xdr:rowOff>
        </xdr:from>
        <xdr:to>
          <xdr:col>4</xdr:col>
          <xdr:colOff>447675</xdr:colOff>
          <xdr:row>13</xdr:row>
          <xdr:rowOff>257175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</xdr:row>
          <xdr:rowOff>266700</xdr:rowOff>
        </xdr:from>
        <xdr:to>
          <xdr:col>3</xdr:col>
          <xdr:colOff>466725</xdr:colOff>
          <xdr:row>3</xdr:row>
          <xdr:rowOff>514350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</xdr:row>
          <xdr:rowOff>266700</xdr:rowOff>
        </xdr:from>
        <xdr:to>
          <xdr:col>4</xdr:col>
          <xdr:colOff>447675</xdr:colOff>
          <xdr:row>3</xdr:row>
          <xdr:rowOff>514350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57978</xdr:colOff>
      <xdr:row>0</xdr:row>
      <xdr:rowOff>39757</xdr:rowOff>
    </xdr:from>
    <xdr:to>
      <xdr:col>0</xdr:col>
      <xdr:colOff>1281978</xdr:colOff>
      <xdr:row>0</xdr:row>
      <xdr:rowOff>1235632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152400</xdr:rowOff>
        </xdr:from>
        <xdr:to>
          <xdr:col>3</xdr:col>
          <xdr:colOff>466725</xdr:colOff>
          <xdr:row>15</xdr:row>
          <xdr:rowOff>400050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152400</xdr:rowOff>
        </xdr:from>
        <xdr:to>
          <xdr:col>4</xdr:col>
          <xdr:colOff>447675</xdr:colOff>
          <xdr:row>15</xdr:row>
          <xdr:rowOff>400050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6</xdr:row>
          <xdr:rowOff>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0</xdr:rowOff>
        </xdr:from>
        <xdr:to>
          <xdr:col>4</xdr:col>
          <xdr:colOff>447675</xdr:colOff>
          <xdr:row>7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0</xdr:rowOff>
        </xdr:from>
        <xdr:to>
          <xdr:col>4</xdr:col>
          <xdr:colOff>447675</xdr:colOff>
          <xdr:row>8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</xdr:row>
          <xdr:rowOff>9525</xdr:rowOff>
        </xdr:from>
        <xdr:to>
          <xdr:col>3</xdr:col>
          <xdr:colOff>485775</xdr:colOff>
          <xdr:row>3</xdr:row>
          <xdr:rowOff>9525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9525</xdr:rowOff>
        </xdr:from>
        <xdr:to>
          <xdr:col>4</xdr:col>
          <xdr:colOff>447675</xdr:colOff>
          <xdr:row>3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247650</xdr:rowOff>
        </xdr:from>
        <xdr:to>
          <xdr:col>3</xdr:col>
          <xdr:colOff>485775</xdr:colOff>
          <xdr:row>9</xdr:row>
          <xdr:rowOff>247650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5</xdr:row>
          <xdr:rowOff>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0</xdr:rowOff>
        </xdr:from>
        <xdr:to>
          <xdr:col>4</xdr:col>
          <xdr:colOff>447675</xdr:colOff>
          <xdr:row>6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10</xdr:row>
          <xdr:rowOff>238125</xdr:rowOff>
        </xdr:from>
        <xdr:to>
          <xdr:col>3</xdr:col>
          <xdr:colOff>485775</xdr:colOff>
          <xdr:row>11</xdr:row>
          <xdr:rowOff>238125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247650</xdr:rowOff>
        </xdr:from>
        <xdr:to>
          <xdr:col>3</xdr:col>
          <xdr:colOff>333375</xdr:colOff>
          <xdr:row>10</xdr:row>
          <xdr:rowOff>247650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11</xdr:row>
          <xdr:rowOff>247650</xdr:rowOff>
        </xdr:from>
        <xdr:to>
          <xdr:col>3</xdr:col>
          <xdr:colOff>485775</xdr:colOff>
          <xdr:row>12</xdr:row>
          <xdr:rowOff>247650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0</xdr:rowOff>
        </xdr:from>
        <xdr:to>
          <xdr:col>3</xdr:col>
          <xdr:colOff>323850</xdr:colOff>
          <xdr:row>13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</xdr:row>
          <xdr:rowOff>0</xdr:rowOff>
        </xdr:from>
        <xdr:to>
          <xdr:col>3</xdr:col>
          <xdr:colOff>485775</xdr:colOff>
          <xdr:row>4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0</xdr:rowOff>
        </xdr:from>
        <xdr:to>
          <xdr:col>4</xdr:col>
          <xdr:colOff>447675</xdr:colOff>
          <xdr:row>4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48453</xdr:colOff>
      <xdr:row>0</xdr:row>
      <xdr:rowOff>39757</xdr:rowOff>
    </xdr:from>
    <xdr:to>
      <xdr:col>0</xdr:col>
      <xdr:colOff>1272453</xdr:colOff>
      <xdr:row>0</xdr:row>
      <xdr:rowOff>1235632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3" y="39757"/>
          <a:ext cx="1224000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95250</xdr:rowOff>
        </xdr:from>
        <xdr:to>
          <xdr:col>3</xdr:col>
          <xdr:colOff>323850</xdr:colOff>
          <xdr:row>21</xdr:row>
          <xdr:rowOff>209550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19050</xdr:rowOff>
        </xdr:from>
        <xdr:to>
          <xdr:col>3</xdr:col>
          <xdr:colOff>1181100</xdr:colOff>
          <xdr:row>22</xdr:row>
          <xdr:rowOff>238125</xdr:rowOff>
        </xdr:to>
        <xdr:sp macro="" textlink="">
          <xdr:nvSpPr>
            <xdr:cNvPr id="16425" name="Drop Dow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9525</xdr:rowOff>
        </xdr:from>
        <xdr:to>
          <xdr:col>3</xdr:col>
          <xdr:colOff>485775</xdr:colOff>
          <xdr:row>15</xdr:row>
          <xdr:rowOff>257175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9525</xdr:rowOff>
        </xdr:from>
        <xdr:to>
          <xdr:col>4</xdr:col>
          <xdr:colOff>447675</xdr:colOff>
          <xdr:row>15</xdr:row>
          <xdr:rowOff>257175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485775</xdr:colOff>
          <xdr:row>18</xdr:row>
          <xdr:rowOff>180975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18</xdr:row>
          <xdr:rowOff>66675</xdr:rowOff>
        </xdr:from>
        <xdr:to>
          <xdr:col>4</xdr:col>
          <xdr:colOff>447675</xdr:colOff>
          <xdr:row>18</xdr:row>
          <xdr:rowOff>180975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47625</xdr:rowOff>
        </xdr:from>
        <xdr:to>
          <xdr:col>3</xdr:col>
          <xdr:colOff>485775</xdr:colOff>
          <xdr:row>19</xdr:row>
          <xdr:rowOff>161925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247650</xdr:rowOff>
        </xdr:from>
        <xdr:to>
          <xdr:col>3</xdr:col>
          <xdr:colOff>485775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47625</xdr:rowOff>
        </xdr:from>
        <xdr:to>
          <xdr:col>3</xdr:col>
          <xdr:colOff>485775</xdr:colOff>
          <xdr:row>20</xdr:row>
          <xdr:rowOff>161925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3</xdr:col>
          <xdr:colOff>485775</xdr:colOff>
          <xdr:row>24</xdr:row>
          <xdr:rowOff>161925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57150</xdr:rowOff>
        </xdr:from>
        <xdr:to>
          <xdr:col>3</xdr:col>
          <xdr:colOff>333375</xdr:colOff>
          <xdr:row>25</xdr:row>
          <xdr:rowOff>171450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238125</xdr:rowOff>
        </xdr:from>
        <xdr:to>
          <xdr:col>3</xdr:col>
          <xdr:colOff>485775</xdr:colOff>
          <xdr:row>27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76200</xdr:rowOff>
        </xdr:from>
        <xdr:to>
          <xdr:col>3</xdr:col>
          <xdr:colOff>485775</xdr:colOff>
          <xdr:row>27</xdr:row>
          <xdr:rowOff>190500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57150</xdr:rowOff>
        </xdr:from>
        <xdr:to>
          <xdr:col>3</xdr:col>
          <xdr:colOff>333375</xdr:colOff>
          <xdr:row>28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9525</xdr:rowOff>
        </xdr:from>
        <xdr:to>
          <xdr:col>3</xdr:col>
          <xdr:colOff>485775</xdr:colOff>
          <xdr:row>30</xdr:row>
          <xdr:rowOff>9525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95250</xdr:rowOff>
        </xdr:from>
        <xdr:to>
          <xdr:col>3</xdr:col>
          <xdr:colOff>485775</xdr:colOff>
          <xdr:row>30</xdr:row>
          <xdr:rowOff>209550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31</xdr:row>
          <xdr:rowOff>76200</xdr:rowOff>
        </xdr:from>
        <xdr:to>
          <xdr:col>3</xdr:col>
          <xdr:colOff>333375</xdr:colOff>
          <xdr:row>31</xdr:row>
          <xdr:rowOff>190500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971550</xdr:colOff>
          <xdr:row>2</xdr:row>
          <xdr:rowOff>57150</xdr:rowOff>
        </xdr:from>
        <xdr:to>
          <xdr:col>0</xdr:col>
          <xdr:colOff>1181100</xdr:colOff>
          <xdr:row>8</xdr:row>
          <xdr:rowOff>304800</xdr:rowOff>
        </xdr:to>
        <xdr:grpSp>
          <xdr:nvGrpSpPr>
            <xdr:cNvPr id="5" name="群組 4"/>
            <xdr:cNvGrpSpPr/>
          </xdr:nvGrpSpPr>
          <xdr:grpSpPr>
            <a:xfrm>
              <a:off x="971550" y="4202430"/>
              <a:ext cx="209550" cy="2396490"/>
              <a:chOff x="971550" y="4200526"/>
              <a:chExt cx="209550" cy="2362199"/>
            </a:xfrm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</a:extLst>
              </xdr:cNvPr>
              <xdr:cNvSpPr/>
            </xdr:nvSpPr>
            <xdr:spPr bwMode="auto">
              <a:xfrm>
                <a:off x="971550" y="4200526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</a:extLst>
              </xdr:cNvPr>
              <xdr:cNvSpPr/>
            </xdr:nvSpPr>
            <xdr:spPr bwMode="auto">
              <a:xfrm>
                <a:off x="971550" y="45529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</a:extLst>
              </xdr:cNvPr>
              <xdr:cNvSpPr/>
            </xdr:nvSpPr>
            <xdr:spPr bwMode="auto">
              <a:xfrm>
                <a:off x="971550" y="49053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6" name="Check Box 4" hidden="1">
                <a:extLst>
                  <a:ext uri="{63B3BB69-23CF-44E3-9099-C40C66FF867C}">
                    <a14:compatExt spid="_x0000_s13316"/>
                  </a:ext>
                </a:extLst>
              </xdr:cNvPr>
              <xdr:cNvSpPr/>
            </xdr:nvSpPr>
            <xdr:spPr bwMode="auto">
              <a:xfrm>
                <a:off x="971550" y="525780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7" name="Check Box 5" hidden="1">
                <a:extLst>
                  <a:ext uri="{63B3BB69-23CF-44E3-9099-C40C66FF867C}">
                    <a14:compatExt spid="_x0000_s13317"/>
                  </a:ext>
                </a:extLst>
              </xdr:cNvPr>
              <xdr:cNvSpPr/>
            </xdr:nvSpPr>
            <xdr:spPr bwMode="auto">
              <a:xfrm>
                <a:off x="971550" y="561022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8" name="Check Box 6" hidden="1">
                <a:extLst>
                  <a:ext uri="{63B3BB69-23CF-44E3-9099-C40C66FF867C}">
                    <a14:compatExt spid="_x0000_s13318"/>
                  </a:ext>
                </a:extLst>
              </xdr:cNvPr>
              <xdr:cNvSpPr/>
            </xdr:nvSpPr>
            <xdr:spPr bwMode="auto">
              <a:xfrm>
                <a:off x="971550" y="5962650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319" name="Check Box 7" hidden="1">
                <a:extLst>
                  <a:ext uri="{63B3BB69-23CF-44E3-9099-C40C66FF867C}">
                    <a14:compatExt spid="_x0000_s13319"/>
                  </a:ext>
                </a:extLst>
              </xdr:cNvPr>
              <xdr:cNvSpPr/>
            </xdr:nvSpPr>
            <xdr:spPr bwMode="auto">
              <a:xfrm>
                <a:off x="971550" y="6315075"/>
                <a:ext cx="209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69476</xdr:colOff>
      <xdr:row>0</xdr:row>
      <xdr:rowOff>53340</xdr:rowOff>
    </xdr:from>
    <xdr:to>
      <xdr:col>0</xdr:col>
      <xdr:colOff>1264901</xdr:colOff>
      <xdr:row>0</xdr:row>
      <xdr:rowOff>1249215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" y="53340"/>
          <a:ext cx="1195425" cy="11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12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5" Type="http://schemas.openxmlformats.org/officeDocument/2006/relationships/ctrlProp" Target="../ctrlProps/ctrlProp137.xml"/><Relationship Id="rId10" Type="http://schemas.openxmlformats.org/officeDocument/2006/relationships/ctrlProp" Target="../ctrlProps/ctrlProp142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theme="9" tint="0.79998168889431442"/>
  </sheetPr>
  <dimension ref="A1:C102"/>
  <sheetViews>
    <sheetView tabSelected="1" zoomScaleNormal="100" workbookViewId="0">
      <selection activeCell="E10" sqref="E10"/>
    </sheetView>
  </sheetViews>
  <sheetFormatPr defaultColWidth="9" defaultRowHeight="15.75"/>
  <cols>
    <col min="1" max="1" width="18.375" style="86" customWidth="1"/>
    <col min="2" max="2" width="44.75" style="86" customWidth="1"/>
    <col min="3" max="3" width="30.75" style="86" customWidth="1"/>
    <col min="4" max="16384" width="9" style="86"/>
  </cols>
  <sheetData>
    <row r="1" spans="1:3" ht="99.95" customHeight="1">
      <c r="A1" s="24"/>
      <c r="B1" s="81" t="s">
        <v>274</v>
      </c>
      <c r="C1" s="85" t="s">
        <v>176</v>
      </c>
    </row>
    <row r="2" spans="1:3" ht="23.1" customHeight="1">
      <c r="A2" s="192" t="s">
        <v>72</v>
      </c>
      <c r="B2" s="192"/>
      <c r="C2" s="192"/>
    </row>
    <row r="3" spans="1:3" ht="170.1" customHeight="1">
      <c r="A3" s="194"/>
      <c r="B3" s="195"/>
      <c r="C3" s="195"/>
    </row>
    <row r="4" spans="1:3" ht="23.1" customHeight="1">
      <c r="A4" s="192" t="s">
        <v>6</v>
      </c>
      <c r="B4" s="192" t="s">
        <v>73</v>
      </c>
      <c r="C4" s="192"/>
    </row>
    <row r="5" spans="1:3" ht="30" customHeight="1">
      <c r="A5" s="193" t="s">
        <v>224</v>
      </c>
      <c r="B5" s="193"/>
      <c r="C5" s="193"/>
    </row>
    <row r="6" spans="1:3" ht="30" customHeight="1">
      <c r="A6" s="193" t="s">
        <v>225</v>
      </c>
      <c r="B6" s="193"/>
      <c r="C6" s="193"/>
    </row>
    <row r="7" spans="1:3" ht="30" customHeight="1">
      <c r="A7" s="193" t="s">
        <v>75</v>
      </c>
      <c r="B7" s="193"/>
      <c r="C7" s="193"/>
    </row>
    <row r="8" spans="1:3" ht="30" customHeight="1">
      <c r="A8" s="193" t="s">
        <v>256</v>
      </c>
      <c r="B8" s="193"/>
      <c r="C8" s="193"/>
    </row>
    <row r="9" spans="1:3" ht="23.1" customHeight="1">
      <c r="A9" s="192" t="s">
        <v>76</v>
      </c>
      <c r="B9" s="192"/>
      <c r="C9" s="192"/>
    </row>
    <row r="10" spans="1:3" ht="60" customHeight="1">
      <c r="A10" s="386" t="s">
        <v>317</v>
      </c>
      <c r="B10" s="386"/>
      <c r="C10" s="386"/>
    </row>
    <row r="11" spans="1:3" ht="23.1" customHeight="1">
      <c r="A11" s="192" t="s">
        <v>77</v>
      </c>
      <c r="B11" s="192"/>
      <c r="C11" s="192"/>
    </row>
    <row r="12" spans="1:3" ht="23.1" customHeight="1">
      <c r="A12" s="196" t="s">
        <v>79</v>
      </c>
      <c r="B12" s="196"/>
      <c r="C12" s="196"/>
    </row>
    <row r="13" spans="1:3" ht="80.099999999999994" customHeight="1">
      <c r="A13" s="197" t="s">
        <v>226</v>
      </c>
      <c r="B13" s="198"/>
      <c r="C13" s="198"/>
    </row>
    <row r="14" spans="1:3" ht="23.1" customHeight="1">
      <c r="A14" s="199" t="s">
        <v>8</v>
      </c>
      <c r="B14" s="199"/>
      <c r="C14" s="199"/>
    </row>
    <row r="15" spans="1:3" ht="80.099999999999994" customHeight="1">
      <c r="A15" s="197" t="s">
        <v>78</v>
      </c>
      <c r="B15" s="198"/>
      <c r="C15" s="198"/>
    </row>
    <row r="16" spans="1:3" ht="15.75" customHeight="1">
      <c r="A16" s="88"/>
      <c r="B16" s="88"/>
      <c r="C16" s="88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87"/>
      <c r="B57" s="87"/>
      <c r="C57" s="87"/>
    </row>
    <row r="58" spans="1:3">
      <c r="A58" s="87"/>
      <c r="B58" s="87"/>
      <c r="C58" s="87"/>
    </row>
    <row r="59" spans="1:3">
      <c r="A59" s="87"/>
      <c r="B59" s="87"/>
      <c r="C59" s="87"/>
    </row>
    <row r="60" spans="1:3">
      <c r="A60" s="87"/>
      <c r="B60" s="87"/>
      <c r="C60" s="87"/>
    </row>
    <row r="61" spans="1:3">
      <c r="A61" s="87"/>
      <c r="B61" s="87"/>
      <c r="C61" s="87"/>
    </row>
    <row r="62" spans="1:3">
      <c r="A62" s="87"/>
      <c r="B62" s="87"/>
      <c r="C62" s="87"/>
    </row>
    <row r="63" spans="1:3">
      <c r="A63" s="87"/>
      <c r="B63" s="87"/>
      <c r="C63" s="87"/>
    </row>
    <row r="64" spans="1:3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</sheetData>
  <sheetProtection password="89FC" sheet="1" objects="1" scenarios="1"/>
  <mergeCells count="14">
    <mergeCell ref="A12:C12"/>
    <mergeCell ref="A13:C13"/>
    <mergeCell ref="A14:C14"/>
    <mergeCell ref="A15:C15"/>
    <mergeCell ref="A10:C10"/>
    <mergeCell ref="A2:C2"/>
    <mergeCell ref="A4:C4"/>
    <mergeCell ref="A9:C9"/>
    <mergeCell ref="A11:C11"/>
    <mergeCell ref="A8:C8"/>
    <mergeCell ref="A7:C7"/>
    <mergeCell ref="A6:C6"/>
    <mergeCell ref="A5:C5"/>
    <mergeCell ref="A3:C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>
    <tabColor theme="9" tint="0.79998168889431442"/>
  </sheetPr>
  <dimension ref="A1:E119"/>
  <sheetViews>
    <sheetView topLeftCell="A9" zoomScaleNormal="100" workbookViewId="0">
      <selection activeCell="A9" sqref="A9"/>
    </sheetView>
  </sheetViews>
  <sheetFormatPr defaultColWidth="9" defaultRowHeight="15.75"/>
  <cols>
    <col min="1" max="1" width="21.25" style="86" bestFit="1" customWidth="1"/>
    <col min="2" max="2" width="44.75" style="86" customWidth="1"/>
    <col min="3" max="3" width="31.625" style="86" customWidth="1"/>
    <col min="4" max="16384" width="9" style="86"/>
  </cols>
  <sheetData>
    <row r="1" spans="1:3" ht="99.95" customHeight="1">
      <c r="A1" s="32"/>
      <c r="B1" s="81" t="s">
        <v>275</v>
      </c>
      <c r="C1" s="85" t="s">
        <v>177</v>
      </c>
    </row>
    <row r="2" spans="1:3" ht="20.25" customHeight="1">
      <c r="A2" s="192" t="s">
        <v>74</v>
      </c>
      <c r="B2" s="192"/>
      <c r="C2" s="192"/>
    </row>
    <row r="3" spans="1:3" ht="20.25" customHeight="1">
      <c r="A3" s="200" t="s">
        <v>229</v>
      </c>
      <c r="B3" s="201"/>
      <c r="C3" s="202"/>
    </row>
    <row r="4" spans="1:3" ht="20.85" customHeight="1">
      <c r="A4" s="30" t="s">
        <v>34</v>
      </c>
      <c r="B4" s="207"/>
      <c r="C4" s="208"/>
    </row>
    <row r="5" spans="1:3" ht="20.85" customHeight="1">
      <c r="A5" s="30" t="s">
        <v>35</v>
      </c>
      <c r="B5" s="207"/>
      <c r="C5" s="208"/>
    </row>
    <row r="6" spans="1:3" ht="20.85" customHeight="1">
      <c r="A6" s="30" t="s">
        <v>36</v>
      </c>
      <c r="B6" s="207"/>
      <c r="C6" s="208"/>
    </row>
    <row r="7" spans="1:3" ht="20.85" customHeight="1">
      <c r="A7" s="30" t="s">
        <v>37</v>
      </c>
      <c r="B7" s="207"/>
      <c r="C7" s="208"/>
    </row>
    <row r="8" spans="1:3" ht="20.85" customHeight="1">
      <c r="A8" s="30" t="s">
        <v>38</v>
      </c>
      <c r="B8" s="207"/>
      <c r="C8" s="208"/>
    </row>
    <row r="9" spans="1:3" ht="20.85" customHeight="1">
      <c r="A9" s="31" t="s">
        <v>22</v>
      </c>
      <c r="B9" s="207"/>
      <c r="C9" s="208"/>
    </row>
    <row r="10" spans="1:3" ht="20.25" customHeight="1">
      <c r="A10" s="203" t="s">
        <v>110</v>
      </c>
      <c r="B10" s="203"/>
      <c r="C10" s="203"/>
    </row>
    <row r="11" spans="1:3" ht="20.85" customHeight="1">
      <c r="A11" s="30" t="s">
        <v>39</v>
      </c>
      <c r="B11" s="205"/>
      <c r="C11" s="206"/>
    </row>
    <row r="12" spans="1:3" ht="20.85" customHeight="1">
      <c r="A12" s="30" t="s">
        <v>35</v>
      </c>
      <c r="B12" s="205"/>
      <c r="C12" s="206"/>
    </row>
    <row r="13" spans="1:3" ht="20.85" customHeight="1">
      <c r="A13" s="30" t="s">
        <v>36</v>
      </c>
      <c r="B13" s="205"/>
      <c r="C13" s="206"/>
    </row>
    <row r="14" spans="1:3" ht="20.85" customHeight="1">
      <c r="A14" s="30" t="s">
        <v>37</v>
      </c>
      <c r="B14" s="205"/>
      <c r="C14" s="206"/>
    </row>
    <row r="15" spans="1:3" ht="20.85" customHeight="1">
      <c r="A15" s="30" t="s">
        <v>38</v>
      </c>
      <c r="B15" s="205"/>
      <c r="C15" s="206"/>
    </row>
    <row r="16" spans="1:3" ht="20.85" customHeight="1">
      <c r="A16" s="31" t="s">
        <v>22</v>
      </c>
      <c r="B16" s="205"/>
      <c r="C16" s="206"/>
    </row>
    <row r="17" spans="1:5" ht="20.25" customHeight="1">
      <c r="A17" s="203" t="s">
        <v>7</v>
      </c>
      <c r="B17" s="204"/>
      <c r="C17" s="204"/>
    </row>
    <row r="18" spans="1:5" ht="20.85" customHeight="1">
      <c r="A18" s="82" t="s">
        <v>40</v>
      </c>
      <c r="B18" s="93" t="str">
        <f>IF(A31=2,"積體電路",IF(A31=3,"光電",IF(A31=4,"生物科技",IF(A31=5,"精密機械",IF(A31=6,"通訊",IF(A31=7,"電腦週邊",IF(A31=8,"其他園區事業",IF(A31=1," "))))))))</f>
        <v xml:space="preserve"> </v>
      </c>
      <c r="C18" s="94" t="s">
        <v>44</v>
      </c>
      <c r="D18" s="89"/>
      <c r="E18" s="90"/>
    </row>
    <row r="19" spans="1:5" ht="20.85" customHeight="1">
      <c r="A19" s="30" t="s">
        <v>41</v>
      </c>
      <c r="B19" s="205"/>
      <c r="C19" s="206"/>
    </row>
    <row r="20" spans="1:5" ht="20.85" customHeight="1" thickBot="1">
      <c r="A20" s="30" t="s">
        <v>42</v>
      </c>
      <c r="B20" s="214"/>
      <c r="C20" s="206"/>
    </row>
    <row r="21" spans="1:5" ht="38.25" thickBot="1">
      <c r="A21" s="116" t="s">
        <v>227</v>
      </c>
      <c r="B21" s="118"/>
      <c r="C21" s="97" t="s">
        <v>234</v>
      </c>
    </row>
    <row r="22" spans="1:5" ht="37.35" customHeight="1">
      <c r="A22" s="95" t="s">
        <v>228</v>
      </c>
      <c r="B22" s="117" t="str">
        <f>IF(A32=1," ",IF(A32=2,"1支",IF(A32=3,"2支",IF(A32=4,"3支",IF(A32=5,"4支",IF(A32=6,"5支",IF(A32=7,"6支",IF(A32=8,"7支",IF(A32=9,"8支",IF(A32=10,"9支",IF(A32=11,"10支")))))))))))</f>
        <v xml:space="preserve"> </v>
      </c>
      <c r="C22" s="96" t="s">
        <v>44</v>
      </c>
      <c r="D22" s="91"/>
    </row>
    <row r="23" spans="1:5" ht="19.5" customHeight="1">
      <c r="A23" s="212" t="s">
        <v>257</v>
      </c>
      <c r="B23" s="23"/>
      <c r="C23" s="209" t="s">
        <v>230</v>
      </c>
      <c r="D23" s="91"/>
    </row>
    <row r="24" spans="1:5" ht="19.5" customHeight="1">
      <c r="A24" s="213"/>
      <c r="B24" s="23"/>
      <c r="C24" s="210"/>
      <c r="D24" s="91"/>
    </row>
    <row r="25" spans="1:5" ht="19.5" customHeight="1">
      <c r="A25" s="213"/>
      <c r="B25" s="23"/>
      <c r="C25" s="210"/>
      <c r="D25" s="91"/>
    </row>
    <row r="26" spans="1:5" ht="19.5" customHeight="1">
      <c r="A26" s="213"/>
      <c r="B26" s="23"/>
      <c r="C26" s="210"/>
      <c r="D26" s="91"/>
    </row>
    <row r="27" spans="1:5" ht="19.5" customHeight="1">
      <c r="A27" s="213"/>
      <c r="B27" s="23"/>
      <c r="C27" s="210"/>
    </row>
    <row r="28" spans="1:5" ht="19.5" customHeight="1">
      <c r="A28" s="213"/>
      <c r="B28" s="23"/>
      <c r="C28" s="210"/>
    </row>
    <row r="29" spans="1:5" ht="19.5" customHeight="1">
      <c r="A29" s="213"/>
      <c r="B29" s="23"/>
      <c r="C29" s="210"/>
    </row>
    <row r="30" spans="1:5" ht="19.5" customHeight="1">
      <c r="A30" s="213"/>
      <c r="B30" s="23"/>
      <c r="C30" s="210"/>
    </row>
    <row r="31" spans="1:5" ht="19.5" customHeight="1">
      <c r="A31" s="98">
        <v>1</v>
      </c>
      <c r="B31" s="23"/>
      <c r="C31" s="210"/>
    </row>
    <row r="32" spans="1:5" ht="19.5" customHeight="1">
      <c r="A32" s="99">
        <v>1</v>
      </c>
      <c r="B32" s="92"/>
      <c r="C32" s="211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1:3">
      <c r="A49" s="3"/>
      <c r="B49" s="3"/>
      <c r="C49" s="3"/>
    </row>
    <row r="50" spans="1:3">
      <c r="A50" s="3"/>
      <c r="B50" s="3"/>
      <c r="C50" s="3"/>
    </row>
    <row r="51" spans="1:3">
      <c r="A51" s="3"/>
      <c r="B51" s="3"/>
      <c r="C51" s="3"/>
    </row>
    <row r="52" spans="1:3">
      <c r="A52" s="3"/>
      <c r="B52" s="3"/>
      <c r="C52" s="3"/>
    </row>
    <row r="53" spans="1:3">
      <c r="A53" s="3"/>
      <c r="B53" s="3"/>
      <c r="C53" s="3"/>
    </row>
    <row r="54" spans="1:3">
      <c r="A54" s="3"/>
      <c r="B54" s="3"/>
      <c r="C54" s="3"/>
    </row>
    <row r="55" spans="1:3">
      <c r="A55" s="3"/>
      <c r="B55" s="3"/>
      <c r="C55" s="3"/>
    </row>
    <row r="56" spans="1:3">
      <c r="A56" s="3"/>
      <c r="B56" s="3"/>
      <c r="C56" s="3"/>
    </row>
    <row r="57" spans="1:3">
      <c r="A57" s="3"/>
      <c r="B57" s="3"/>
      <c r="C57" s="3"/>
    </row>
    <row r="58" spans="1:3">
      <c r="A58" s="3"/>
      <c r="B58" s="3"/>
      <c r="C58" s="3"/>
    </row>
    <row r="59" spans="1:3">
      <c r="A59" s="3"/>
      <c r="B59" s="3"/>
      <c r="C59" s="3"/>
    </row>
    <row r="60" spans="1:3">
      <c r="A60" s="3"/>
      <c r="B60" s="3"/>
      <c r="C60" s="3"/>
    </row>
    <row r="61" spans="1:3">
      <c r="A61" s="3"/>
      <c r="B61" s="3"/>
      <c r="C61" s="3"/>
    </row>
    <row r="62" spans="1:3">
      <c r="A62" s="3"/>
      <c r="B62" s="3"/>
      <c r="C62" s="3"/>
    </row>
    <row r="63" spans="1:3">
      <c r="A63" s="3"/>
      <c r="B63" s="3"/>
      <c r="C63" s="3"/>
    </row>
    <row r="64" spans="1:3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  <row r="110" spans="1:3">
      <c r="A110" s="87"/>
      <c r="B110" s="87"/>
      <c r="C110" s="87"/>
    </row>
    <row r="111" spans="1:3">
      <c r="A111" s="87"/>
      <c r="B111" s="87"/>
      <c r="C111" s="87"/>
    </row>
    <row r="112" spans="1:3">
      <c r="A112" s="87"/>
      <c r="B112" s="87"/>
      <c r="C112" s="87"/>
    </row>
    <row r="113" spans="1:3">
      <c r="A113" s="87"/>
      <c r="B113" s="87"/>
      <c r="C113" s="87"/>
    </row>
    <row r="114" spans="1:3">
      <c r="A114" s="87"/>
      <c r="B114" s="87"/>
      <c r="C114" s="87"/>
    </row>
    <row r="115" spans="1:3">
      <c r="A115" s="87"/>
      <c r="B115" s="87"/>
      <c r="C115" s="87"/>
    </row>
    <row r="116" spans="1:3">
      <c r="A116" s="87"/>
      <c r="B116" s="87"/>
      <c r="C116" s="87"/>
    </row>
    <row r="117" spans="1:3">
      <c r="A117" s="87"/>
      <c r="B117" s="87"/>
      <c r="C117" s="87"/>
    </row>
    <row r="118" spans="1:3">
      <c r="A118" s="87"/>
      <c r="B118" s="87"/>
      <c r="C118" s="87"/>
    </row>
    <row r="119" spans="1:3">
      <c r="A119" s="87"/>
      <c r="B119" s="87"/>
      <c r="C119" s="87"/>
    </row>
  </sheetData>
  <sheetProtection password="89FC" sheet="1" objects="1" scenarios="1"/>
  <mergeCells count="20">
    <mergeCell ref="C23:C32"/>
    <mergeCell ref="A23:A30"/>
    <mergeCell ref="B12:C12"/>
    <mergeCell ref="B13:C13"/>
    <mergeCell ref="B14:C14"/>
    <mergeCell ref="B15:C15"/>
    <mergeCell ref="B16:C16"/>
    <mergeCell ref="B20:C20"/>
    <mergeCell ref="A2:C2"/>
    <mergeCell ref="A3:C3"/>
    <mergeCell ref="A10:C10"/>
    <mergeCell ref="A17:C17"/>
    <mergeCell ref="B19:C19"/>
    <mergeCell ref="B4:C4"/>
    <mergeCell ref="B5:C5"/>
    <mergeCell ref="B6:C6"/>
    <mergeCell ref="B7:C7"/>
    <mergeCell ref="B8:C8"/>
    <mergeCell ref="B9:C9"/>
    <mergeCell ref="B11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21</xdr:row>
                    <xdr:rowOff>104775</xdr:rowOff>
                  </from>
                  <to>
                    <xdr:col>2</xdr:col>
                    <xdr:colOff>47625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28575</xdr:colOff>
                    <xdr:row>17</xdr:row>
                    <xdr:rowOff>28575</xdr:rowOff>
                  </from>
                  <to>
                    <xdr:col>2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>
    <tabColor theme="9" tint="0.79998168889431442"/>
  </sheetPr>
  <dimension ref="A1:H115"/>
  <sheetViews>
    <sheetView zoomScaleNormal="100" workbookViewId="0">
      <selection activeCell="G8" sqref="G8"/>
    </sheetView>
  </sheetViews>
  <sheetFormatPr defaultColWidth="9" defaultRowHeight="15.75"/>
  <cols>
    <col min="1" max="1" width="20.75" style="86" customWidth="1"/>
    <col min="2" max="2" width="22.75" style="86" customWidth="1"/>
    <col min="3" max="3" width="20.75" style="86" customWidth="1"/>
    <col min="4" max="5" width="15.75" style="86" customWidth="1"/>
    <col min="6" max="16384" width="9" style="86"/>
  </cols>
  <sheetData>
    <row r="1" spans="1:5" ht="99.95" customHeight="1">
      <c r="A1" s="32"/>
      <c r="B1" s="236" t="s">
        <v>274</v>
      </c>
      <c r="C1" s="236"/>
      <c r="D1" s="237" t="s">
        <v>222</v>
      </c>
      <c r="E1" s="238"/>
    </row>
    <row r="2" spans="1:5" ht="21.75" thickBot="1">
      <c r="A2" s="244" t="s">
        <v>23</v>
      </c>
      <c r="B2" s="245"/>
      <c r="C2" s="245"/>
      <c r="D2" s="246"/>
      <c r="E2" s="247"/>
    </row>
    <row r="3" spans="1:5" ht="20.25" thickBot="1">
      <c r="A3" s="239" t="s">
        <v>233</v>
      </c>
      <c r="B3" s="240"/>
      <c r="C3" s="114" t="s">
        <v>57</v>
      </c>
      <c r="D3" s="113"/>
      <c r="E3" s="102" t="s">
        <v>55</v>
      </c>
    </row>
    <row r="4" spans="1:5" ht="20.25" thickBot="1">
      <c r="A4" s="241"/>
      <c r="B4" s="242"/>
      <c r="C4" s="115" t="s">
        <v>58</v>
      </c>
      <c r="D4" s="113"/>
      <c r="E4" s="102" t="s">
        <v>9</v>
      </c>
    </row>
    <row r="5" spans="1:5" ht="20.25" thickBot="1">
      <c r="A5" s="217" t="s">
        <v>276</v>
      </c>
      <c r="B5" s="218"/>
      <c r="C5" s="108" t="str">
        <f>IF(E6=1," ",IF(E6=2,"1.5~2.5",IF(E6=3,"2.5~3.5",IF(E6=4,"3.5以上"))))</f>
        <v xml:space="preserve"> </v>
      </c>
      <c r="D5" s="243" t="s">
        <v>231</v>
      </c>
      <c r="E5" s="216"/>
    </row>
    <row r="6" spans="1:5" ht="20.25" thickBot="1">
      <c r="A6" s="217" t="s">
        <v>277</v>
      </c>
      <c r="B6" s="218"/>
      <c r="C6" s="113"/>
      <c r="D6" s="105" t="s">
        <v>9</v>
      </c>
      <c r="E6" s="71">
        <v>1</v>
      </c>
    </row>
    <row r="7" spans="1:5" ht="20.25" thickBot="1">
      <c r="A7" s="217" t="s">
        <v>315</v>
      </c>
      <c r="B7" s="218"/>
      <c r="C7" s="113"/>
      <c r="D7" s="106" t="s">
        <v>9</v>
      </c>
      <c r="E7" s="72">
        <v>1</v>
      </c>
    </row>
    <row r="8" spans="1:5" ht="20.25" thickBot="1">
      <c r="A8" s="217" t="s">
        <v>316</v>
      </c>
      <c r="B8" s="218"/>
      <c r="C8" s="113"/>
      <c r="D8" s="107" t="s">
        <v>108</v>
      </c>
      <c r="E8" s="73"/>
    </row>
    <row r="9" spans="1:5" ht="21">
      <c r="A9" s="200" t="s">
        <v>165</v>
      </c>
      <c r="B9" s="201"/>
      <c r="C9" s="220"/>
      <c r="D9" s="221"/>
      <c r="E9" s="222"/>
    </row>
    <row r="10" spans="1:5" ht="21" customHeight="1">
      <c r="A10" s="217" t="s">
        <v>170</v>
      </c>
      <c r="B10" s="218"/>
      <c r="C10" s="101" t="str">
        <f>IF(E7=1," ",IF(E7=2,"有",IF(E7=3,"無")))</f>
        <v xml:space="preserve"> </v>
      </c>
      <c r="D10" s="215" t="s">
        <v>232</v>
      </c>
      <c r="E10" s="216"/>
    </row>
    <row r="11" spans="1:5" ht="21" customHeight="1" thickBot="1">
      <c r="A11" s="217" t="s">
        <v>166</v>
      </c>
      <c r="B11" s="218"/>
      <c r="C11" s="108" t="str">
        <f>IF(E13=1," ",IF(E13=2,"自建電廠",IF(E13=3,"出租場域",IF(E13=4,"自建+出租"))))</f>
        <v xml:space="preserve"> </v>
      </c>
      <c r="D11" s="215" t="s">
        <v>232</v>
      </c>
      <c r="E11" s="216"/>
    </row>
    <row r="12" spans="1:5" ht="21" customHeight="1" thickBot="1">
      <c r="A12" s="217" t="s">
        <v>278</v>
      </c>
      <c r="B12" s="218"/>
      <c r="C12" s="113"/>
      <c r="D12" s="103" t="s">
        <v>9</v>
      </c>
      <c r="E12" s="74">
        <v>2</v>
      </c>
    </row>
    <row r="13" spans="1:5" ht="21" customHeight="1" thickBot="1">
      <c r="A13" s="217" t="s">
        <v>279</v>
      </c>
      <c r="B13" s="218"/>
      <c r="C13" s="113"/>
      <c r="D13" s="103" t="s">
        <v>9</v>
      </c>
      <c r="E13" s="74">
        <v>1</v>
      </c>
    </row>
    <row r="14" spans="1:5" ht="21" customHeight="1" thickBot="1">
      <c r="A14" s="217" t="s">
        <v>167</v>
      </c>
      <c r="B14" s="219"/>
      <c r="C14" s="110" t="str">
        <f>IF(E17=1," ",IF(E17=2,"發電自用",IF(E17=3,"躉售電力",IF(E17=4,"儲能",IF(E17=5,"自用+躉售")))))</f>
        <v xml:space="preserve"> </v>
      </c>
      <c r="D14" s="215" t="s">
        <v>218</v>
      </c>
      <c r="E14" s="216"/>
    </row>
    <row r="15" spans="1:5" ht="21" customHeight="1" thickBot="1">
      <c r="A15" s="223" t="s">
        <v>280</v>
      </c>
      <c r="B15" s="224"/>
      <c r="C15" s="113"/>
      <c r="D15" s="104" t="s">
        <v>95</v>
      </c>
      <c r="E15" s="75">
        <v>2</v>
      </c>
    </row>
    <row r="16" spans="1:5" ht="21" customHeight="1" thickBot="1">
      <c r="A16" s="234" t="s">
        <v>168</v>
      </c>
      <c r="B16" s="235"/>
      <c r="C16" s="111"/>
      <c r="D16" s="76"/>
      <c r="E16" s="77"/>
    </row>
    <row r="17" spans="1:8" ht="21" customHeight="1" thickBot="1">
      <c r="A17" s="223" t="s">
        <v>281</v>
      </c>
      <c r="B17" s="224"/>
      <c r="C17" s="113"/>
      <c r="D17" s="104" t="s">
        <v>96</v>
      </c>
      <c r="E17" s="75">
        <v>1</v>
      </c>
    </row>
    <row r="18" spans="1:8" ht="21" customHeight="1">
      <c r="A18" s="234" t="s">
        <v>104</v>
      </c>
      <c r="B18" s="235"/>
      <c r="C18" s="112"/>
      <c r="D18" s="78">
        <v>1</v>
      </c>
      <c r="E18" s="74">
        <v>1</v>
      </c>
    </row>
    <row r="19" spans="1:8" ht="21" customHeight="1">
      <c r="A19" s="217" t="s">
        <v>282</v>
      </c>
      <c r="B19" s="218"/>
      <c r="C19" s="101" t="str">
        <f>IF(D18=1," ",IF(D18=2,"新建規劃",IF(D18=3,"擴建規劃",IF(D18=4,"汰換規劃,IF(E18=5,""未規劃"))))</f>
        <v xml:space="preserve"> </v>
      </c>
      <c r="D19" s="215" t="s">
        <v>218</v>
      </c>
      <c r="E19" s="216"/>
    </row>
    <row r="20" spans="1:8" ht="21" customHeight="1" thickBot="1">
      <c r="A20" s="217" t="s">
        <v>283</v>
      </c>
      <c r="B20" s="218"/>
      <c r="C20" s="108" t="str">
        <f>IF(E21=1," ",IF(E21=2,"自建電廠",IF(E21=3,"出租場域",IF(E21=4,"自建+出租"))))</f>
        <v xml:space="preserve"> </v>
      </c>
      <c r="D20" s="215" t="s">
        <v>218</v>
      </c>
      <c r="E20" s="216"/>
    </row>
    <row r="21" spans="1:8" ht="21" customHeight="1" thickBot="1">
      <c r="A21" s="217" t="s">
        <v>288</v>
      </c>
      <c r="B21" s="218"/>
      <c r="C21" s="113"/>
      <c r="D21" s="103" t="s">
        <v>9</v>
      </c>
      <c r="E21" s="74">
        <v>1</v>
      </c>
    </row>
    <row r="22" spans="1:8" ht="21" customHeight="1">
      <c r="A22" s="217" t="s">
        <v>284</v>
      </c>
      <c r="B22" s="219"/>
      <c r="C22" s="109" t="str">
        <f>IF(E18=1," ",IF(E18=2,"發電自用",IF(E18=3,"躉售電力",IF(E18=4,"儲能",IF(E18=5,"自用+躉售")))))</f>
        <v xml:space="preserve"> </v>
      </c>
      <c r="D22" s="215" t="s">
        <v>232</v>
      </c>
      <c r="E22" s="216"/>
    </row>
    <row r="23" spans="1:8" ht="18.75" customHeight="1">
      <c r="A23" s="200" t="s">
        <v>71</v>
      </c>
      <c r="B23" s="201"/>
      <c r="C23" s="202"/>
      <c r="D23" s="33" t="s">
        <v>13</v>
      </c>
      <c r="E23" s="33" t="s">
        <v>56</v>
      </c>
      <c r="F23" s="91"/>
    </row>
    <row r="24" spans="1:8" ht="21" customHeight="1">
      <c r="A24" s="248" t="s">
        <v>171</v>
      </c>
      <c r="B24" s="249"/>
      <c r="C24" s="250"/>
      <c r="D24" s="36"/>
      <c r="E24" s="37"/>
      <c r="F24" s="91"/>
    </row>
    <row r="25" spans="1:8" ht="21" customHeight="1">
      <c r="A25" s="217" t="s">
        <v>151</v>
      </c>
      <c r="B25" s="218"/>
      <c r="C25" s="219"/>
      <c r="D25" s="35"/>
      <c r="E25" s="38"/>
      <c r="F25" s="91"/>
      <c r="H25" s="100"/>
    </row>
    <row r="26" spans="1:8" ht="21" customHeight="1">
      <c r="A26" s="251" t="s">
        <v>289</v>
      </c>
      <c r="B26" s="252"/>
      <c r="C26" s="253"/>
      <c r="D26" s="35"/>
      <c r="E26" s="38"/>
      <c r="F26" s="91"/>
    </row>
    <row r="27" spans="1:8" ht="21" customHeight="1">
      <c r="A27" s="217" t="s">
        <v>286</v>
      </c>
      <c r="B27" s="218"/>
      <c r="C27" s="219"/>
      <c r="D27" s="34"/>
      <c r="E27" s="39"/>
    </row>
    <row r="28" spans="1:8" ht="21" customHeight="1">
      <c r="A28" s="217" t="s">
        <v>287</v>
      </c>
      <c r="B28" s="218"/>
      <c r="C28" s="219"/>
      <c r="D28" s="34"/>
      <c r="E28" s="40"/>
    </row>
    <row r="29" spans="1:8" ht="21" customHeight="1">
      <c r="A29" s="217" t="s">
        <v>285</v>
      </c>
      <c r="B29" s="218"/>
      <c r="C29" s="219"/>
      <c r="D29" s="34"/>
      <c r="E29" s="40"/>
    </row>
    <row r="30" spans="1:8">
      <c r="A30" s="225"/>
      <c r="B30" s="226"/>
      <c r="C30" s="226"/>
      <c r="D30" s="226"/>
      <c r="E30" s="227"/>
    </row>
    <row r="31" spans="1:8">
      <c r="A31" s="228"/>
      <c r="B31" s="229"/>
      <c r="C31" s="229"/>
      <c r="D31" s="229"/>
      <c r="E31" s="230"/>
    </row>
    <row r="32" spans="1:8">
      <c r="A32" s="228"/>
      <c r="B32" s="229"/>
      <c r="C32" s="229"/>
      <c r="D32" s="229"/>
      <c r="E32" s="230"/>
    </row>
    <row r="33" spans="1:5">
      <c r="A33" s="228"/>
      <c r="B33" s="229"/>
      <c r="C33" s="229"/>
      <c r="D33" s="229"/>
      <c r="E33" s="230"/>
    </row>
    <row r="34" spans="1:5">
      <c r="A34" s="231"/>
      <c r="B34" s="232"/>
      <c r="C34" s="232"/>
      <c r="D34" s="232"/>
      <c r="E34" s="23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>
      <c r="A47" s="3"/>
      <c r="B47" s="3"/>
      <c r="C47" s="3"/>
      <c r="D47" s="3"/>
      <c r="E47" s="3"/>
    </row>
    <row r="48" spans="1:5">
      <c r="A48" s="3"/>
      <c r="B48" s="3"/>
      <c r="C48" s="3"/>
      <c r="D48" s="3"/>
      <c r="E48" s="3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  <row r="52" spans="1:5">
      <c r="A52" s="3"/>
      <c r="B52" s="3"/>
      <c r="C52" s="3"/>
      <c r="D52" s="3"/>
      <c r="E52" s="3"/>
    </row>
    <row r="53" spans="1:5">
      <c r="A53" s="3"/>
      <c r="B53" s="3"/>
      <c r="C53" s="3"/>
      <c r="D53" s="3"/>
      <c r="E53" s="3"/>
    </row>
    <row r="54" spans="1:5">
      <c r="A54" s="3"/>
      <c r="B54" s="3"/>
      <c r="C54" s="3"/>
      <c r="D54" s="3"/>
      <c r="E54" s="3"/>
    </row>
    <row r="55" spans="1:5">
      <c r="A55" s="3"/>
      <c r="B55" s="3"/>
      <c r="C55" s="3"/>
      <c r="D55" s="3"/>
      <c r="E55" s="3"/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  <row r="62" spans="1:5">
      <c r="A62" s="3"/>
      <c r="B62" s="3"/>
      <c r="C62" s="3"/>
      <c r="D62" s="3"/>
      <c r="E62" s="3"/>
    </row>
    <row r="63" spans="1:5">
      <c r="A63" s="3"/>
      <c r="B63" s="3"/>
      <c r="C63" s="3"/>
      <c r="D63" s="3"/>
      <c r="E63" s="3"/>
    </row>
    <row r="64" spans="1:5">
      <c r="A64" s="3"/>
      <c r="B64" s="3"/>
      <c r="C64" s="3"/>
      <c r="D64" s="3"/>
      <c r="E64" s="3"/>
    </row>
    <row r="65" spans="1:5">
      <c r="A65" s="3"/>
      <c r="B65" s="3"/>
      <c r="C65" s="3"/>
      <c r="D65" s="3"/>
      <c r="E65" s="3"/>
    </row>
    <row r="66" spans="1:5">
      <c r="A66" s="3"/>
      <c r="B66" s="3"/>
      <c r="C66" s="3"/>
      <c r="D66" s="3"/>
      <c r="E66" s="3"/>
    </row>
    <row r="67" spans="1:5">
      <c r="A67" s="3"/>
      <c r="B67" s="3"/>
      <c r="C67" s="3"/>
      <c r="D67" s="3"/>
      <c r="E67" s="3"/>
    </row>
    <row r="68" spans="1:5">
      <c r="A68" s="3"/>
      <c r="B68" s="3"/>
      <c r="C68" s="3"/>
      <c r="D68" s="3"/>
      <c r="E68" s="3"/>
    </row>
    <row r="69" spans="1:5">
      <c r="A69" s="3"/>
      <c r="B69" s="3"/>
      <c r="C69" s="3"/>
      <c r="D69" s="3"/>
      <c r="E69" s="3"/>
    </row>
    <row r="70" spans="1:5">
      <c r="A70" s="87"/>
      <c r="B70" s="87"/>
      <c r="C70" s="87"/>
      <c r="D70" s="87"/>
      <c r="E70" s="87"/>
    </row>
    <row r="71" spans="1:5">
      <c r="A71" s="87"/>
      <c r="B71" s="87"/>
      <c r="C71" s="87"/>
      <c r="D71" s="87"/>
      <c r="E71" s="87"/>
    </row>
    <row r="72" spans="1:5">
      <c r="A72" s="87"/>
      <c r="B72" s="87"/>
      <c r="C72" s="87"/>
      <c r="D72" s="87"/>
      <c r="E72" s="87"/>
    </row>
    <row r="73" spans="1:5">
      <c r="A73" s="87"/>
      <c r="B73" s="87"/>
      <c r="C73" s="87"/>
      <c r="D73" s="87"/>
      <c r="E73" s="87"/>
    </row>
    <row r="74" spans="1:5">
      <c r="A74" s="87"/>
      <c r="B74" s="87"/>
      <c r="C74" s="87"/>
      <c r="D74" s="87"/>
      <c r="E74" s="87"/>
    </row>
    <row r="75" spans="1:5">
      <c r="A75" s="87"/>
      <c r="B75" s="87"/>
      <c r="C75" s="87"/>
      <c r="D75" s="87"/>
      <c r="E75" s="87"/>
    </row>
    <row r="76" spans="1:5">
      <c r="A76" s="87"/>
      <c r="B76" s="87"/>
      <c r="C76" s="87"/>
      <c r="D76" s="87"/>
      <c r="E76" s="87"/>
    </row>
    <row r="77" spans="1:5">
      <c r="A77" s="87"/>
      <c r="B77" s="87"/>
      <c r="C77" s="87"/>
      <c r="D77" s="87"/>
      <c r="E77" s="87"/>
    </row>
    <row r="78" spans="1:5">
      <c r="A78" s="87"/>
      <c r="B78" s="87"/>
      <c r="C78" s="87"/>
      <c r="D78" s="87"/>
      <c r="E78" s="87"/>
    </row>
    <row r="79" spans="1:5">
      <c r="A79" s="87"/>
      <c r="B79" s="87"/>
      <c r="C79" s="87"/>
      <c r="D79" s="87"/>
      <c r="E79" s="87"/>
    </row>
    <row r="80" spans="1:5">
      <c r="A80" s="87"/>
      <c r="B80" s="87"/>
      <c r="C80" s="87"/>
      <c r="D80" s="87"/>
      <c r="E80" s="87"/>
    </row>
    <row r="81" spans="1:5">
      <c r="A81" s="87"/>
      <c r="B81" s="87"/>
      <c r="C81" s="87"/>
      <c r="D81" s="87"/>
      <c r="E81" s="87"/>
    </row>
    <row r="82" spans="1:5">
      <c r="A82" s="87"/>
      <c r="B82" s="87"/>
      <c r="C82" s="87"/>
      <c r="D82" s="87"/>
      <c r="E82" s="87"/>
    </row>
    <row r="83" spans="1:5">
      <c r="A83" s="87"/>
      <c r="B83" s="87"/>
      <c r="C83" s="87"/>
      <c r="D83" s="87"/>
      <c r="E83" s="87"/>
    </row>
    <row r="84" spans="1:5">
      <c r="A84" s="87"/>
      <c r="B84" s="87"/>
      <c r="C84" s="87"/>
      <c r="D84" s="87"/>
      <c r="E84" s="87"/>
    </row>
    <row r="85" spans="1:5">
      <c r="A85" s="87"/>
      <c r="B85" s="87"/>
      <c r="C85" s="87"/>
      <c r="D85" s="87"/>
      <c r="E85" s="87"/>
    </row>
    <row r="86" spans="1:5">
      <c r="A86" s="87"/>
      <c r="B86" s="87"/>
      <c r="C86" s="87"/>
      <c r="D86" s="87"/>
      <c r="E86" s="87"/>
    </row>
    <row r="87" spans="1:5">
      <c r="A87" s="87"/>
      <c r="B87" s="87"/>
      <c r="C87" s="87"/>
      <c r="D87" s="87"/>
      <c r="E87" s="87"/>
    </row>
    <row r="88" spans="1:5">
      <c r="A88" s="87"/>
      <c r="B88" s="87"/>
      <c r="C88" s="87"/>
      <c r="D88" s="87"/>
      <c r="E88" s="87"/>
    </row>
    <row r="89" spans="1:5">
      <c r="A89" s="87"/>
      <c r="B89" s="87"/>
      <c r="C89" s="87"/>
      <c r="D89" s="87"/>
      <c r="E89" s="87"/>
    </row>
    <row r="90" spans="1:5">
      <c r="A90" s="87"/>
      <c r="B90" s="87"/>
      <c r="C90" s="87"/>
      <c r="D90" s="87"/>
      <c r="E90" s="87"/>
    </row>
    <row r="91" spans="1:5">
      <c r="A91" s="87"/>
      <c r="B91" s="87"/>
      <c r="C91" s="87"/>
      <c r="D91" s="87"/>
      <c r="E91" s="87"/>
    </row>
    <row r="92" spans="1:5">
      <c r="A92" s="87"/>
      <c r="B92" s="87"/>
      <c r="C92" s="87"/>
      <c r="D92" s="87"/>
      <c r="E92" s="87"/>
    </row>
    <row r="93" spans="1:5">
      <c r="A93" s="87"/>
      <c r="B93" s="87"/>
      <c r="C93" s="87"/>
      <c r="D93" s="87"/>
      <c r="E93" s="87"/>
    </row>
    <row r="94" spans="1:5">
      <c r="A94" s="87"/>
      <c r="B94" s="87"/>
      <c r="C94" s="87"/>
      <c r="D94" s="87"/>
      <c r="E94" s="87"/>
    </row>
    <row r="95" spans="1:5">
      <c r="A95" s="87"/>
      <c r="B95" s="87"/>
      <c r="C95" s="87"/>
      <c r="D95" s="87"/>
      <c r="E95" s="87"/>
    </row>
    <row r="96" spans="1:5">
      <c r="A96" s="87"/>
      <c r="B96" s="87"/>
      <c r="C96" s="87"/>
      <c r="D96" s="87"/>
      <c r="E96" s="87"/>
    </row>
    <row r="97" spans="1:5">
      <c r="A97" s="87"/>
      <c r="B97" s="87"/>
      <c r="C97" s="87"/>
      <c r="D97" s="87"/>
      <c r="E97" s="87"/>
    </row>
    <row r="98" spans="1:5">
      <c r="A98" s="87"/>
      <c r="B98" s="87"/>
      <c r="C98" s="87"/>
      <c r="D98" s="87"/>
      <c r="E98" s="87"/>
    </row>
    <row r="99" spans="1:5">
      <c r="A99" s="87"/>
      <c r="B99" s="87"/>
      <c r="C99" s="87"/>
      <c r="D99" s="87"/>
      <c r="E99" s="87"/>
    </row>
    <row r="100" spans="1:5">
      <c r="A100" s="87"/>
      <c r="B100" s="87"/>
      <c r="C100" s="87"/>
      <c r="D100" s="87"/>
      <c r="E100" s="87"/>
    </row>
    <row r="101" spans="1:5">
      <c r="A101" s="87"/>
      <c r="B101" s="87"/>
      <c r="C101" s="87"/>
      <c r="D101" s="87"/>
      <c r="E101" s="87"/>
    </row>
    <row r="102" spans="1:5">
      <c r="A102" s="87"/>
      <c r="B102" s="87"/>
      <c r="C102" s="87"/>
      <c r="D102" s="87"/>
      <c r="E102" s="87"/>
    </row>
    <row r="103" spans="1:5">
      <c r="A103" s="87"/>
      <c r="B103" s="87"/>
      <c r="C103" s="87"/>
      <c r="D103" s="87"/>
      <c r="E103" s="87"/>
    </row>
    <row r="104" spans="1:5">
      <c r="A104" s="87"/>
      <c r="B104" s="87"/>
      <c r="C104" s="87"/>
      <c r="D104" s="87"/>
      <c r="E104" s="87"/>
    </row>
    <row r="105" spans="1:5">
      <c r="A105" s="87"/>
      <c r="B105" s="87"/>
      <c r="C105" s="87"/>
      <c r="D105" s="87"/>
      <c r="E105" s="87"/>
    </row>
    <row r="106" spans="1:5">
      <c r="A106" s="87"/>
      <c r="B106" s="87"/>
      <c r="C106" s="87"/>
      <c r="D106" s="87"/>
      <c r="E106" s="87"/>
    </row>
    <row r="107" spans="1:5">
      <c r="A107" s="87"/>
      <c r="B107" s="87"/>
      <c r="C107" s="87"/>
      <c r="D107" s="87"/>
      <c r="E107" s="87"/>
    </row>
    <row r="108" spans="1:5">
      <c r="A108" s="87"/>
      <c r="B108" s="87"/>
      <c r="C108" s="87"/>
      <c r="D108" s="87"/>
      <c r="E108" s="87"/>
    </row>
    <row r="109" spans="1:5">
      <c r="A109" s="87"/>
      <c r="B109" s="87"/>
      <c r="C109" s="87"/>
      <c r="D109" s="87"/>
      <c r="E109" s="87"/>
    </row>
    <row r="110" spans="1:5">
      <c r="A110" s="87"/>
      <c r="B110" s="87"/>
      <c r="C110" s="87"/>
      <c r="D110" s="87"/>
      <c r="E110" s="87"/>
    </row>
    <row r="111" spans="1:5">
      <c r="A111" s="87"/>
      <c r="B111" s="87"/>
      <c r="C111" s="87"/>
      <c r="D111" s="87"/>
      <c r="E111" s="87"/>
    </row>
    <row r="112" spans="1:5">
      <c r="A112" s="87"/>
      <c r="B112" s="87"/>
      <c r="C112" s="87"/>
      <c r="D112" s="87"/>
      <c r="E112" s="87"/>
    </row>
    <row r="113" spans="1:5">
      <c r="A113" s="87"/>
      <c r="B113" s="87"/>
      <c r="C113" s="87"/>
      <c r="D113" s="87"/>
      <c r="E113" s="87"/>
    </row>
    <row r="114" spans="1:5">
      <c r="A114" s="87"/>
      <c r="B114" s="87"/>
      <c r="C114" s="87"/>
      <c r="D114" s="87"/>
      <c r="E114" s="87"/>
    </row>
    <row r="115" spans="1:5">
      <c r="A115" s="87"/>
      <c r="B115" s="87"/>
      <c r="C115" s="87"/>
      <c r="D115" s="87"/>
      <c r="E115" s="87"/>
    </row>
  </sheetData>
  <sheetProtection password="89FC" sheet="1" objects="1" scenarios="1"/>
  <mergeCells count="37">
    <mergeCell ref="A30:E34"/>
    <mergeCell ref="A16:B16"/>
    <mergeCell ref="A18:B18"/>
    <mergeCell ref="B1:C1"/>
    <mergeCell ref="A5:B5"/>
    <mergeCell ref="A6:B6"/>
    <mergeCell ref="A7:B7"/>
    <mergeCell ref="D1:E1"/>
    <mergeCell ref="A3:B4"/>
    <mergeCell ref="D5:E5"/>
    <mergeCell ref="A2:E2"/>
    <mergeCell ref="A29:C29"/>
    <mergeCell ref="A24:C24"/>
    <mergeCell ref="A25:C25"/>
    <mergeCell ref="A26:C26"/>
    <mergeCell ref="A15:B15"/>
    <mergeCell ref="A17:B17"/>
    <mergeCell ref="A21:B21"/>
    <mergeCell ref="A20:B20"/>
    <mergeCell ref="A22:B22"/>
    <mergeCell ref="A19:B19"/>
    <mergeCell ref="D22:E22"/>
    <mergeCell ref="A23:C23"/>
    <mergeCell ref="A27:C27"/>
    <mergeCell ref="A28:C28"/>
    <mergeCell ref="A8:B8"/>
    <mergeCell ref="A14:B14"/>
    <mergeCell ref="D14:E14"/>
    <mergeCell ref="A12:B12"/>
    <mergeCell ref="A13:B13"/>
    <mergeCell ref="A9:E9"/>
    <mergeCell ref="D10:E10"/>
    <mergeCell ref="A10:B10"/>
    <mergeCell ref="A11:B11"/>
    <mergeCell ref="D11:E11"/>
    <mergeCell ref="D20:E20"/>
    <mergeCell ref="D19:E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5" r:id="rId5" name="Drop Down 27">
              <controlPr defaultSize="0" autoLine="0" autoPict="0">
                <anchor moveWithCells="1" sizeWithCells="1">
                  <from>
                    <xdr:col>2</xdr:col>
                    <xdr:colOff>38100</xdr:colOff>
                    <xdr:row>4</xdr:row>
                    <xdr:rowOff>19050</xdr:rowOff>
                  </from>
                  <to>
                    <xdr:col>3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" name="Check Box 28">
              <controlPr defaultSize="0" autoFill="0" autoLine="0" autoPict="0">
                <anchor moveWithCells="1">
                  <from>
                    <xdr:col>3</xdr:col>
                    <xdr:colOff>476250</xdr:colOff>
                    <xdr:row>23</xdr:row>
                    <xdr:rowOff>9525</xdr:rowOff>
                  </from>
                  <to>
                    <xdr:col>3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7" name="Check Box 29">
              <controlPr defaultSize="0" autoFill="0" autoLine="0" autoPict="0">
                <anchor moveWithCells="1">
                  <from>
                    <xdr:col>4</xdr:col>
                    <xdr:colOff>476250</xdr:colOff>
                    <xdr:row>23</xdr:row>
                    <xdr:rowOff>9525</xdr:rowOff>
                  </from>
                  <to>
                    <xdr:col>4</xdr:col>
                    <xdr:colOff>695325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8" name="Check Box 30">
              <controlPr defaultSize="0" autoFill="0" autoLine="0" autoPict="0">
                <anchor moveWithCells="1">
                  <from>
                    <xdr:col>3</xdr:col>
                    <xdr:colOff>476250</xdr:colOff>
                    <xdr:row>24</xdr:row>
                    <xdr:rowOff>9525</xdr:rowOff>
                  </from>
                  <to>
                    <xdr:col>3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9" name="Check Box 31">
              <controlPr defaultSize="0" autoFill="0" autoLine="0" autoPict="0">
                <anchor moveWithCells="1">
                  <from>
                    <xdr:col>4</xdr:col>
                    <xdr:colOff>476250</xdr:colOff>
                    <xdr:row>24</xdr:row>
                    <xdr:rowOff>9525</xdr:rowOff>
                  </from>
                  <to>
                    <xdr:col>4</xdr:col>
                    <xdr:colOff>695325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25</xdr:row>
                    <xdr:rowOff>9525</xdr:rowOff>
                  </from>
                  <to>
                    <xdr:col>3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1" name="Check Box 33">
              <controlPr defaultSize="0" autoFill="0" autoLine="0" autoPict="0">
                <anchor moveWithCells="1">
                  <from>
                    <xdr:col>4</xdr:col>
                    <xdr:colOff>476250</xdr:colOff>
                    <xdr:row>25</xdr:row>
                    <xdr:rowOff>9525</xdr:rowOff>
                  </from>
                  <to>
                    <xdr:col>4</xdr:col>
                    <xdr:colOff>695325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2" name="Check Box 34">
              <controlPr defaultSize="0" autoFill="0" autoLine="0" autoPict="0">
                <anchor moveWithCells="1">
                  <from>
                    <xdr:col>3</xdr:col>
                    <xdr:colOff>476250</xdr:colOff>
                    <xdr:row>26</xdr:row>
                    <xdr:rowOff>0</xdr:rowOff>
                  </from>
                  <to>
                    <xdr:col>3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" name="Check Box 35">
              <controlPr defaultSize="0" autoFill="0" autoLine="0" autoPict="0">
                <anchor moveWithCells="1">
                  <from>
                    <xdr:col>4</xdr:col>
                    <xdr:colOff>476250</xdr:colOff>
                    <xdr:row>26</xdr:row>
                    <xdr:rowOff>0</xdr:rowOff>
                  </from>
                  <to>
                    <xdr:col>4</xdr:col>
                    <xdr:colOff>695325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4" name="Check Box 38">
              <controlPr defaultSize="0" autoFill="0" autoLine="0" autoPict="0">
                <anchor moveWithCells="1">
                  <from>
                    <xdr:col>3</xdr:col>
                    <xdr:colOff>476250</xdr:colOff>
                    <xdr:row>27</xdr:row>
                    <xdr:rowOff>9525</xdr:rowOff>
                  </from>
                  <to>
                    <xdr:col>3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5" name="Check Box 39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</xdr:rowOff>
                  </from>
                  <to>
                    <xdr:col>4</xdr:col>
                    <xdr:colOff>695325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3</xdr:col>
                    <xdr:colOff>476250</xdr:colOff>
                    <xdr:row>28</xdr:row>
                    <xdr:rowOff>9525</xdr:rowOff>
                  </from>
                  <to>
                    <xdr:col>3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9525</xdr:rowOff>
                  </from>
                  <to>
                    <xdr:col>4</xdr:col>
                    <xdr:colOff>695325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Drop Down 51">
              <controlPr defaultSize="0" autoLine="0" autoPict="0">
                <anchor moveWithCells="1" sizeWithCells="1">
                  <from>
                    <xdr:col>2</xdr:col>
                    <xdr:colOff>38100</xdr:colOff>
                    <xdr:row>9</xdr:row>
                    <xdr:rowOff>0</xdr:rowOff>
                  </from>
                  <to>
                    <xdr:col>3</xdr:col>
                    <xdr:colOff>28575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9" name="Drop Down 55">
              <controlPr defaultSize="0" autoLine="0" autoPict="0">
                <anchor moveWithCells="1" sizeWithCells="1">
                  <from>
                    <xdr:col>2</xdr:col>
                    <xdr:colOff>38100</xdr:colOff>
                    <xdr:row>10</xdr:row>
                    <xdr:rowOff>0</xdr:rowOff>
                  </from>
                  <to>
                    <xdr:col>3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" name="Drop Down 56">
              <controlPr defaultSize="0" autoLine="0" autoPict="0">
                <anchor moveWithCells="1" sizeWithCells="1">
                  <from>
                    <xdr:col>2</xdr:col>
                    <xdr:colOff>47625</xdr:colOff>
                    <xdr:row>18</xdr:row>
                    <xdr:rowOff>19050</xdr:rowOff>
                  </from>
                  <to>
                    <xdr:col>3</xdr:col>
                    <xdr:colOff>38100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1" name="Drop Down 57">
              <controlPr defaultSize="0" autoLine="0" autoPict="0">
                <anchor moveWithCells="1" sizeWithCells="1">
                  <from>
                    <xdr:col>2</xdr:col>
                    <xdr:colOff>47625</xdr:colOff>
                    <xdr:row>19</xdr:row>
                    <xdr:rowOff>19050</xdr:rowOff>
                  </from>
                  <to>
                    <xdr:col>3</xdr:col>
                    <xdr:colOff>38100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2" name="Drop Down 58">
              <controlPr defaultSize="0" autoLine="0" autoPict="0">
                <anchor moveWithCells="1" siz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3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3" name="Drop Down 5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>
                  <from>
                    <xdr:col>0</xdr:col>
                    <xdr:colOff>1009650</xdr:colOff>
                    <xdr:row>15</xdr:row>
                    <xdr:rowOff>9525</xdr:rowOff>
                  </from>
                  <to>
                    <xdr:col>0</xdr:col>
                    <xdr:colOff>1219200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>
                  <from>
                    <xdr:col>0</xdr:col>
                    <xdr:colOff>1009650</xdr:colOff>
                    <xdr:row>17</xdr:row>
                    <xdr:rowOff>9525</xdr:rowOff>
                  </from>
                  <to>
                    <xdr:col>0</xdr:col>
                    <xdr:colOff>1219200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tabColor theme="9" tint="0.39997558519241921"/>
  </sheetPr>
  <dimension ref="A1:L135"/>
  <sheetViews>
    <sheetView zoomScaleNormal="100" workbookViewId="0">
      <selection activeCell="C27" sqref="C27"/>
    </sheetView>
  </sheetViews>
  <sheetFormatPr defaultColWidth="9" defaultRowHeight="15.75"/>
  <cols>
    <col min="1" max="1" width="20.75" style="1" customWidth="1"/>
    <col min="2" max="2" width="21.75" style="1" customWidth="1"/>
    <col min="3" max="3" width="22.75" style="1" customWidth="1"/>
    <col min="4" max="4" width="15.75" style="1" customWidth="1"/>
    <col min="5" max="5" width="15.75" style="5" customWidth="1"/>
    <col min="6" max="7" width="9" style="5"/>
    <col min="8" max="8" width="10.625" style="5" customWidth="1"/>
    <col min="9" max="9" width="9" style="10"/>
    <col min="10" max="16384" width="9" style="1"/>
  </cols>
  <sheetData>
    <row r="1" spans="1:9" ht="99.95" customHeight="1">
      <c r="A1" s="24"/>
      <c r="B1" s="236" t="s">
        <v>274</v>
      </c>
      <c r="C1" s="236"/>
      <c r="D1" s="257" t="s">
        <v>177</v>
      </c>
      <c r="E1" s="238"/>
      <c r="F1" s="17"/>
      <c r="G1" s="13"/>
      <c r="H1" s="13"/>
      <c r="I1" s="1"/>
    </row>
    <row r="2" spans="1:9" ht="51" customHeight="1">
      <c r="A2" s="262" t="s">
        <v>160</v>
      </c>
      <c r="B2" s="263"/>
      <c r="C2" s="263"/>
      <c r="D2" s="264"/>
      <c r="E2" s="265"/>
      <c r="F2" s="17"/>
      <c r="G2" s="13"/>
      <c r="H2" s="13"/>
      <c r="I2" s="1"/>
    </row>
    <row r="3" spans="1:9" ht="21" thickBot="1">
      <c r="A3" s="258" t="s">
        <v>290</v>
      </c>
      <c r="B3" s="259"/>
      <c r="C3" s="260"/>
      <c r="D3" s="260"/>
      <c r="E3" s="261"/>
      <c r="F3" s="17"/>
      <c r="G3" s="13"/>
      <c r="H3" s="13"/>
      <c r="I3" s="1"/>
    </row>
    <row r="4" spans="1:9" ht="21.95" customHeight="1" thickBot="1">
      <c r="A4" s="56"/>
      <c r="B4" s="126" t="s">
        <v>60</v>
      </c>
      <c r="C4" s="58"/>
      <c r="D4" s="58"/>
      <c r="E4" s="59"/>
      <c r="F4" s="17"/>
      <c r="G4" s="13"/>
      <c r="H4" s="13"/>
      <c r="I4" s="1"/>
    </row>
    <row r="5" spans="1:9" ht="21.95" customHeight="1" thickBot="1">
      <c r="A5" s="57"/>
      <c r="B5" s="126" t="s">
        <v>14</v>
      </c>
      <c r="C5" s="60"/>
      <c r="D5" s="60"/>
      <c r="E5" s="61"/>
      <c r="F5" s="17"/>
      <c r="G5" s="13"/>
      <c r="H5" s="13"/>
      <c r="I5" s="1"/>
    </row>
    <row r="6" spans="1:9" ht="39.6" customHeight="1" thickBot="1">
      <c r="A6" s="266" t="s">
        <v>291</v>
      </c>
      <c r="B6" s="268"/>
      <c r="C6" s="268"/>
      <c r="D6" s="268"/>
      <c r="E6" s="269"/>
      <c r="F6" s="17"/>
      <c r="G6" s="13"/>
      <c r="H6" s="13"/>
      <c r="I6" s="1"/>
    </row>
    <row r="7" spans="1:9" ht="59.45" customHeight="1" thickBot="1">
      <c r="A7" s="270"/>
      <c r="B7" s="271"/>
      <c r="C7" s="271"/>
      <c r="D7" s="271"/>
      <c r="E7" s="272"/>
      <c r="F7" s="11"/>
      <c r="G7" s="11"/>
      <c r="H7" s="11"/>
      <c r="I7" s="1"/>
    </row>
    <row r="8" spans="1:9" ht="39" customHeight="1" thickBot="1">
      <c r="A8" s="266" t="s">
        <v>292</v>
      </c>
      <c r="B8" s="268"/>
      <c r="C8" s="268"/>
      <c r="D8" s="268"/>
      <c r="E8" s="269"/>
      <c r="F8" s="11"/>
      <c r="G8" s="11"/>
      <c r="H8" s="11"/>
      <c r="I8" s="1"/>
    </row>
    <row r="9" spans="1:9" ht="59.45" customHeight="1" thickBot="1">
      <c r="A9" s="273"/>
      <c r="B9" s="274"/>
      <c r="C9" s="274"/>
      <c r="D9" s="274"/>
      <c r="E9" s="275"/>
      <c r="F9" s="11"/>
      <c r="G9" s="11"/>
      <c r="H9" s="11"/>
      <c r="I9" s="1"/>
    </row>
    <row r="10" spans="1:9" ht="20.25" thickBot="1">
      <c r="A10" s="266" t="s">
        <v>293</v>
      </c>
      <c r="B10" s="268"/>
      <c r="C10" s="268"/>
      <c r="D10" s="268"/>
      <c r="E10" s="269"/>
      <c r="F10" s="11"/>
      <c r="G10" s="11"/>
      <c r="H10" s="11"/>
      <c r="I10" s="1"/>
    </row>
    <row r="11" spans="1:9" ht="20.25" thickBot="1">
      <c r="A11" s="127" t="s">
        <v>172</v>
      </c>
      <c r="B11" s="84" t="s">
        <v>61</v>
      </c>
      <c r="C11" s="123" t="str">
        <f>IF(A12=1," ",IF(A12=2,"在線式(on-line)",IF(A12=3,"離線式(off-line)")))</f>
        <v xml:space="preserve"> </v>
      </c>
      <c r="D11" s="215" t="s">
        <v>153</v>
      </c>
      <c r="E11" s="216"/>
      <c r="F11" s="14"/>
      <c r="G11" s="14"/>
      <c r="H11" s="14"/>
      <c r="I11" s="8"/>
    </row>
    <row r="12" spans="1:9" ht="20.25" thickBot="1">
      <c r="A12" s="79">
        <v>1</v>
      </c>
      <c r="B12" s="27" t="s">
        <v>64</v>
      </c>
      <c r="C12" s="121"/>
      <c r="D12" s="122" t="s">
        <v>91</v>
      </c>
      <c r="E12" s="62"/>
      <c r="F12" s="14"/>
      <c r="G12" s="14"/>
      <c r="H12" s="14"/>
      <c r="I12" s="8"/>
    </row>
    <row r="13" spans="1:9" ht="20.25" thickBot="1">
      <c r="A13" s="127" t="s">
        <v>219</v>
      </c>
      <c r="B13" s="63"/>
      <c r="C13" s="124"/>
      <c r="D13" s="64"/>
      <c r="E13" s="65"/>
      <c r="F13" s="14"/>
      <c r="G13" s="14"/>
      <c r="H13" s="14"/>
      <c r="I13" s="8"/>
    </row>
    <row r="14" spans="1:9" ht="20.25" thickBot="1">
      <c r="A14" s="254" t="s">
        <v>294</v>
      </c>
      <c r="B14" s="276" t="s">
        <v>90</v>
      </c>
      <c r="C14" s="276"/>
      <c r="D14" s="276"/>
      <c r="E14" s="277"/>
      <c r="F14" s="14"/>
      <c r="G14" s="14"/>
      <c r="H14" s="14"/>
      <c r="I14" s="8"/>
    </row>
    <row r="15" spans="1:9" ht="21" customHeight="1" thickBot="1">
      <c r="A15" s="127" t="s">
        <v>109</v>
      </c>
      <c r="B15" s="84" t="s">
        <v>154</v>
      </c>
      <c r="C15" s="123" t="str">
        <f>IF(A16=1," ",IF(A16=2,"在線式(on-line)",IF(A16=3,"離線式(off-line)")))</f>
        <v xml:space="preserve"> </v>
      </c>
      <c r="D15" s="215" t="s">
        <v>156</v>
      </c>
      <c r="E15" s="216"/>
      <c r="F15" s="14"/>
      <c r="G15" s="14"/>
      <c r="H15" s="14"/>
      <c r="I15" s="8"/>
    </row>
    <row r="16" spans="1:9" ht="20.25" thickBot="1">
      <c r="A16" s="79">
        <v>1</v>
      </c>
      <c r="B16" s="119" t="s">
        <v>155</v>
      </c>
      <c r="C16" s="121"/>
      <c r="D16" s="104" t="s">
        <v>9</v>
      </c>
      <c r="E16" s="55">
        <v>1</v>
      </c>
      <c r="F16" s="14"/>
      <c r="G16" s="14"/>
      <c r="H16" s="14"/>
      <c r="I16" s="8"/>
    </row>
    <row r="17" spans="1:11" ht="20.25" thickBot="1">
      <c r="A17" s="127" t="s">
        <v>152</v>
      </c>
      <c r="B17" s="128" t="str">
        <f>IF(E16=1," ",IF(E16=2,"無設置需求",IF(E16,"無擴增需求",IF(E16,"無汰換需求"))))</f>
        <v xml:space="preserve"> </v>
      </c>
      <c r="C17" s="125" t="s">
        <v>44</v>
      </c>
      <c r="D17" s="66"/>
      <c r="E17" s="67"/>
      <c r="F17" s="12"/>
      <c r="G17" s="12"/>
      <c r="H17" s="12"/>
      <c r="I17" s="1"/>
    </row>
    <row r="18" spans="1:11" ht="20.25" thickBot="1">
      <c r="A18" s="266" t="s">
        <v>306</v>
      </c>
      <c r="B18" s="267"/>
      <c r="C18" s="268"/>
      <c r="D18" s="268"/>
      <c r="E18" s="269"/>
      <c r="F18" s="11"/>
      <c r="G18" s="11"/>
      <c r="H18" s="22"/>
      <c r="I18" s="1"/>
    </row>
    <row r="19" spans="1:11" ht="20.25" thickBot="1">
      <c r="A19" s="180" t="s">
        <v>89</v>
      </c>
      <c r="B19" s="84" t="s">
        <v>59</v>
      </c>
      <c r="C19" s="108" t="str">
        <f>IF(A20=1," ",IF(A20=2,"柴油",IF(A20=3,"天然氣(NG)",IF(A20=4,"瓦斯(LPG)",IF(A20=5,"重油",IF(A20=6,"生質油",IF(A20=7,"其他")))))))</f>
        <v xml:space="preserve"> </v>
      </c>
      <c r="D19" s="215" t="s">
        <v>44</v>
      </c>
      <c r="E19" s="216"/>
      <c r="F19" s="14"/>
      <c r="G19" s="12"/>
      <c r="H19" s="12"/>
      <c r="I19" s="1"/>
    </row>
    <row r="20" spans="1:11" ht="19.5">
      <c r="A20" s="181">
        <v>1</v>
      </c>
      <c r="B20" s="184" t="s">
        <v>311</v>
      </c>
      <c r="C20" s="185"/>
      <c r="D20" s="104" t="s">
        <v>9</v>
      </c>
      <c r="E20" s="186"/>
      <c r="F20" s="14"/>
      <c r="H20" s="14"/>
      <c r="I20" s="1"/>
    </row>
    <row r="21" spans="1:11" ht="19.5">
      <c r="A21" s="182"/>
      <c r="B21" s="190" t="s">
        <v>307</v>
      </c>
      <c r="C21" s="191" t="s">
        <v>314</v>
      </c>
      <c r="D21" s="191" t="s">
        <v>312</v>
      </c>
      <c r="E21" s="191" t="s">
        <v>313</v>
      </c>
      <c r="F21" s="14"/>
      <c r="H21" s="14"/>
      <c r="I21" s="1"/>
    </row>
    <row r="22" spans="1:11" ht="20.25" thickBot="1">
      <c r="A22" s="183" t="s">
        <v>221</v>
      </c>
      <c r="B22" s="187"/>
      <c r="C22" s="188"/>
      <c r="D22" s="189"/>
      <c r="E22" s="188"/>
      <c r="F22" s="12"/>
      <c r="G22" s="12"/>
      <c r="H22" s="12"/>
      <c r="I22" s="1"/>
    </row>
    <row r="23" spans="1:11" ht="20.25" thickBot="1">
      <c r="A23" s="254" t="s">
        <v>295</v>
      </c>
      <c r="B23" s="255" t="s">
        <v>92</v>
      </c>
      <c r="C23" s="255"/>
      <c r="D23" s="255"/>
      <c r="E23" s="256"/>
      <c r="F23" s="12"/>
      <c r="G23" s="12"/>
      <c r="H23" s="12"/>
      <c r="I23" s="1"/>
    </row>
    <row r="24" spans="1:11" ht="20.25" thickBot="1">
      <c r="A24" s="127" t="s">
        <v>157</v>
      </c>
      <c r="B24" s="129" t="s">
        <v>158</v>
      </c>
      <c r="C24" s="108" t="str">
        <f>IF(A25=1," ",IF(A25=2,"柴油",IF(A25=3,"天然氣(NG)",IF(A25=4,"瓦斯(LPG)",IF(A25=5,"重油",IF(A25=6,"生質油",IF(A25=7,"其他")))))))</f>
        <v xml:space="preserve"> </v>
      </c>
      <c r="D24" s="215" t="s">
        <v>43</v>
      </c>
      <c r="E24" s="216"/>
      <c r="F24" s="12"/>
      <c r="G24" s="12"/>
      <c r="H24" s="12"/>
      <c r="I24" s="8"/>
    </row>
    <row r="25" spans="1:11" ht="20.25" thickBot="1">
      <c r="A25" s="79">
        <v>1</v>
      </c>
      <c r="B25" s="119" t="s">
        <v>159</v>
      </c>
      <c r="C25" s="121"/>
      <c r="D25" s="104" t="s">
        <v>9</v>
      </c>
      <c r="E25" s="68"/>
      <c r="F25" s="12"/>
      <c r="G25" s="12"/>
      <c r="H25" s="12"/>
      <c r="I25" s="8"/>
    </row>
    <row r="26" spans="1:11" ht="20.25" thickBot="1">
      <c r="A26" s="127" t="s">
        <v>220</v>
      </c>
      <c r="B26" s="130"/>
      <c r="C26" s="120"/>
      <c r="D26" s="69"/>
      <c r="E26" s="70"/>
      <c r="F26" s="12"/>
      <c r="G26" s="12"/>
      <c r="H26" s="12"/>
      <c r="I26" s="8"/>
    </row>
    <row r="27" spans="1:11" ht="20.100000000000001" customHeight="1">
      <c r="A27" s="20"/>
      <c r="B27" s="20"/>
      <c r="C27" s="20"/>
      <c r="D27" s="20"/>
      <c r="E27" s="20"/>
      <c r="F27" s="19"/>
      <c r="G27" s="16"/>
      <c r="H27" s="15"/>
      <c r="I27" s="1"/>
      <c r="K27" s="8"/>
    </row>
    <row r="28" spans="1:11" ht="20.100000000000001" customHeight="1">
      <c r="A28" s="20"/>
      <c r="B28" s="20"/>
      <c r="C28" s="20"/>
      <c r="D28" s="20"/>
      <c r="E28" s="20"/>
      <c r="F28" s="14"/>
      <c r="G28" s="14"/>
      <c r="H28" s="14"/>
      <c r="I28" s="8"/>
      <c r="K28" s="8"/>
    </row>
    <row r="29" spans="1:11" ht="15.75" customHeight="1">
      <c r="A29" s="20"/>
      <c r="B29" s="20"/>
      <c r="C29" s="20"/>
      <c r="D29" s="20"/>
      <c r="E29" s="20"/>
      <c r="F29" s="14"/>
      <c r="G29" s="14"/>
      <c r="H29" s="14"/>
      <c r="I29" s="1"/>
      <c r="K29" s="8"/>
    </row>
    <row r="30" spans="1:11" ht="20.100000000000001" customHeight="1">
      <c r="A30" s="20"/>
      <c r="B30" s="20"/>
      <c r="C30" s="20"/>
      <c r="D30" s="20"/>
      <c r="E30" s="20"/>
      <c r="F30" s="18"/>
      <c r="G30" s="15"/>
      <c r="H30" s="15"/>
      <c r="I30" s="1"/>
      <c r="K30" s="8"/>
    </row>
    <row r="31" spans="1:11" ht="20.100000000000001" customHeight="1">
      <c r="A31" s="20"/>
      <c r="B31" s="20"/>
      <c r="C31" s="20"/>
      <c r="D31" s="20"/>
      <c r="E31" s="20"/>
      <c r="F31" s="19"/>
      <c r="G31" s="16"/>
      <c r="H31" s="15"/>
      <c r="I31" s="9"/>
      <c r="K31" s="8"/>
    </row>
    <row r="32" spans="1:11" ht="20.100000000000001" customHeight="1">
      <c r="A32" s="20"/>
      <c r="B32" s="20"/>
      <c r="C32" s="20"/>
      <c r="D32" s="20"/>
      <c r="E32" s="20"/>
      <c r="F32" s="14"/>
      <c r="G32" s="14"/>
      <c r="H32" s="14"/>
      <c r="I32" s="9"/>
    </row>
    <row r="33" spans="1:12" ht="20.100000000000001" customHeight="1">
      <c r="A33" s="20"/>
      <c r="B33" s="20"/>
      <c r="C33" s="20"/>
      <c r="D33" s="20"/>
      <c r="E33" s="20"/>
      <c r="F33" s="14"/>
      <c r="G33" s="14"/>
      <c r="H33" s="14"/>
      <c r="I33" s="9"/>
    </row>
    <row r="34" spans="1:12" ht="20.100000000000001" customHeight="1">
      <c r="A34" s="20"/>
      <c r="B34" s="20"/>
      <c r="C34" s="20"/>
      <c r="D34" s="20"/>
      <c r="E34" s="20"/>
      <c r="F34" s="14"/>
      <c r="G34" s="14"/>
      <c r="H34" s="14"/>
      <c r="I34" s="9"/>
    </row>
    <row r="35" spans="1:12" ht="20.100000000000001" customHeight="1">
      <c r="A35" s="20"/>
      <c r="B35" s="20"/>
      <c r="C35" s="20"/>
      <c r="D35" s="20"/>
      <c r="E35" s="20"/>
      <c r="F35" s="14"/>
      <c r="G35" s="14"/>
      <c r="H35" s="14"/>
      <c r="I35" s="9"/>
      <c r="K35" s="6"/>
      <c r="L35" s="7"/>
    </row>
    <row r="36" spans="1:12" ht="16.5" customHeight="1">
      <c r="A36" s="21"/>
      <c r="B36" s="14"/>
      <c r="C36" s="14"/>
      <c r="D36" s="14"/>
      <c r="E36" s="14"/>
      <c r="F36" s="14"/>
      <c r="G36" s="14"/>
      <c r="H36" s="14"/>
      <c r="I36" s="9"/>
      <c r="K36" s="6"/>
      <c r="L36" s="7"/>
    </row>
    <row r="37" spans="1:12" ht="20.100000000000001" customHeight="1">
      <c r="A37" s="21"/>
      <c r="B37" s="11"/>
      <c r="C37" s="14"/>
      <c r="D37" s="18"/>
      <c r="E37" s="18"/>
      <c r="F37" s="18"/>
      <c r="G37" s="15"/>
      <c r="H37" s="15"/>
      <c r="I37" s="9"/>
      <c r="K37" s="6"/>
      <c r="L37" s="7"/>
    </row>
    <row r="38" spans="1:12" ht="20.100000000000001" customHeight="1">
      <c r="A38" s="21"/>
      <c r="B38" s="11"/>
      <c r="C38" s="14"/>
      <c r="D38" s="18"/>
      <c r="E38" s="18"/>
      <c r="F38" s="18"/>
      <c r="G38" s="16"/>
      <c r="H38" s="15"/>
      <c r="I38" s="9"/>
      <c r="K38" s="6"/>
      <c r="L38" s="7"/>
    </row>
    <row r="39" spans="1:12" ht="20.100000000000001" customHeight="1">
      <c r="A39" s="21"/>
      <c r="B39" s="11"/>
      <c r="C39" s="14"/>
      <c r="D39" s="14"/>
      <c r="E39" s="14"/>
      <c r="F39" s="14"/>
      <c r="G39" s="14"/>
      <c r="H39" s="14"/>
      <c r="I39" s="9"/>
      <c r="K39" s="6"/>
      <c r="L39" s="7"/>
    </row>
    <row r="40" spans="1:12" ht="16.5" customHeight="1">
      <c r="A40" s="21"/>
      <c r="B40" s="14"/>
      <c r="C40" s="14"/>
      <c r="D40" s="14"/>
      <c r="E40" s="14"/>
      <c r="F40" s="14"/>
      <c r="G40" s="14"/>
      <c r="H40" s="14"/>
      <c r="I40" s="9"/>
      <c r="K40" s="6"/>
      <c r="L40" s="7"/>
    </row>
    <row r="41" spans="1:12" ht="16.5" customHeight="1">
      <c r="A41" s="21"/>
      <c r="B41" s="11"/>
      <c r="C41" s="14"/>
      <c r="D41" s="18"/>
      <c r="E41" s="18"/>
      <c r="F41" s="18"/>
      <c r="G41" s="15"/>
      <c r="H41" s="15"/>
      <c r="I41" s="9"/>
      <c r="K41" s="6"/>
      <c r="L41" s="7"/>
    </row>
    <row r="42" spans="1:12" ht="16.5" customHeight="1">
      <c r="A42" s="21"/>
      <c r="B42" s="11"/>
      <c r="C42" s="14"/>
      <c r="D42" s="18"/>
      <c r="E42" s="18"/>
      <c r="F42" s="19"/>
      <c r="G42" s="16"/>
      <c r="H42" s="15"/>
      <c r="I42" s="9"/>
      <c r="K42" s="6"/>
      <c r="L42" s="7"/>
    </row>
    <row r="43" spans="1:12" ht="18.75">
      <c r="A43" s="21"/>
      <c r="B43" s="11"/>
      <c r="C43" s="14"/>
      <c r="D43" s="14"/>
      <c r="E43" s="14"/>
      <c r="F43" s="14"/>
      <c r="G43" s="14"/>
      <c r="H43" s="14"/>
      <c r="I43" s="9"/>
    </row>
    <row r="44" spans="1:12">
      <c r="A44" s="4"/>
      <c r="B44" s="4"/>
      <c r="C44" s="4"/>
      <c r="D44" s="4"/>
      <c r="E44" s="4"/>
      <c r="F44" s="4"/>
      <c r="G44" s="4"/>
    </row>
    <row r="45" spans="1:12">
      <c r="A45" s="4"/>
      <c r="B45" s="4"/>
      <c r="C45" s="4"/>
      <c r="D45" s="4"/>
      <c r="E45" s="4"/>
      <c r="F45" s="4"/>
      <c r="G45" s="4"/>
    </row>
    <row r="46" spans="1:12">
      <c r="A46" s="4"/>
      <c r="B46" s="4"/>
      <c r="C46" s="4"/>
      <c r="D46" s="4"/>
      <c r="E46" s="4"/>
      <c r="F46" s="4"/>
      <c r="G46" s="4"/>
    </row>
    <row r="47" spans="1:12">
      <c r="A47" s="4"/>
      <c r="B47" s="4"/>
      <c r="C47" s="4"/>
      <c r="D47" s="4"/>
      <c r="E47" s="4"/>
      <c r="F47" s="4"/>
      <c r="G47" s="4"/>
    </row>
    <row r="48" spans="1:12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2"/>
      <c r="B90" s="2"/>
      <c r="C90" s="2"/>
      <c r="D90" s="2"/>
      <c r="E90" s="4"/>
      <c r="F90" s="4"/>
      <c r="G90" s="4"/>
    </row>
    <row r="91" spans="1:7">
      <c r="A91" s="2"/>
      <c r="B91" s="2"/>
      <c r="C91" s="2"/>
      <c r="D91" s="2"/>
      <c r="E91" s="4"/>
      <c r="F91" s="4"/>
      <c r="G91" s="4"/>
    </row>
    <row r="92" spans="1:7">
      <c r="A92" s="2"/>
      <c r="B92" s="2"/>
      <c r="C92" s="2"/>
      <c r="D92" s="2"/>
      <c r="E92" s="4"/>
      <c r="F92" s="4"/>
      <c r="G92" s="4"/>
    </row>
    <row r="93" spans="1:7">
      <c r="A93" s="2"/>
      <c r="B93" s="2"/>
      <c r="C93" s="2"/>
      <c r="D93" s="2"/>
      <c r="E93" s="4"/>
      <c r="F93" s="4"/>
      <c r="G93" s="4"/>
    </row>
    <row r="94" spans="1:7">
      <c r="A94" s="2"/>
      <c r="B94" s="2"/>
      <c r="C94" s="2"/>
      <c r="D94" s="2"/>
      <c r="E94" s="4"/>
      <c r="F94" s="4"/>
      <c r="G94" s="4"/>
    </row>
    <row r="95" spans="1:7">
      <c r="A95" s="2"/>
      <c r="B95" s="2"/>
      <c r="C95" s="2"/>
      <c r="D95" s="2"/>
      <c r="E95" s="4"/>
      <c r="F95" s="4"/>
      <c r="G95" s="4"/>
    </row>
    <row r="96" spans="1:7">
      <c r="A96" s="2"/>
      <c r="B96" s="2"/>
      <c r="C96" s="2"/>
      <c r="D96" s="2"/>
      <c r="E96" s="4"/>
      <c r="F96" s="4"/>
      <c r="G96" s="4"/>
    </row>
    <row r="97" spans="1:7">
      <c r="A97" s="2"/>
      <c r="B97" s="2"/>
      <c r="C97" s="2"/>
      <c r="D97" s="2"/>
      <c r="E97" s="4"/>
      <c r="F97" s="4"/>
      <c r="G97" s="4"/>
    </row>
    <row r="98" spans="1:7">
      <c r="A98" s="2"/>
      <c r="B98" s="2"/>
      <c r="C98" s="2"/>
      <c r="D98" s="2"/>
      <c r="E98" s="4"/>
      <c r="F98" s="4"/>
      <c r="G98" s="4"/>
    </row>
    <row r="99" spans="1:7">
      <c r="A99" s="2"/>
      <c r="B99" s="2"/>
      <c r="C99" s="2"/>
      <c r="D99" s="2"/>
      <c r="E99" s="4"/>
      <c r="F99" s="4"/>
      <c r="G99" s="4"/>
    </row>
    <row r="100" spans="1:7">
      <c r="A100" s="2"/>
      <c r="B100" s="2"/>
      <c r="C100" s="2"/>
      <c r="D100" s="2"/>
      <c r="E100" s="4"/>
      <c r="F100" s="4"/>
      <c r="G100" s="4"/>
    </row>
    <row r="101" spans="1:7">
      <c r="A101" s="2"/>
      <c r="B101" s="2"/>
      <c r="C101" s="2"/>
      <c r="D101" s="2"/>
      <c r="E101" s="4"/>
      <c r="F101" s="4"/>
      <c r="G101" s="4"/>
    </row>
    <row r="102" spans="1:7">
      <c r="A102" s="2"/>
      <c r="B102" s="2"/>
      <c r="C102" s="2"/>
      <c r="D102" s="2"/>
      <c r="E102" s="4"/>
      <c r="F102" s="4"/>
      <c r="G102" s="4"/>
    </row>
    <row r="103" spans="1:7">
      <c r="A103" s="2"/>
      <c r="B103" s="2"/>
      <c r="C103" s="2"/>
      <c r="D103" s="2"/>
      <c r="E103" s="4"/>
      <c r="F103" s="4"/>
      <c r="G103" s="4"/>
    </row>
    <row r="104" spans="1:7">
      <c r="A104" s="2"/>
      <c r="B104" s="2"/>
      <c r="C104" s="2"/>
      <c r="D104" s="2"/>
      <c r="E104" s="4"/>
      <c r="F104" s="4"/>
      <c r="G104" s="4"/>
    </row>
    <row r="105" spans="1:7">
      <c r="A105" s="2"/>
      <c r="B105" s="2"/>
      <c r="C105" s="2"/>
      <c r="D105" s="2"/>
      <c r="E105" s="4"/>
      <c r="F105" s="4"/>
      <c r="G105" s="4"/>
    </row>
    <row r="106" spans="1:7">
      <c r="A106" s="2"/>
      <c r="B106" s="2"/>
      <c r="C106" s="2"/>
      <c r="D106" s="2"/>
      <c r="E106" s="4"/>
      <c r="F106" s="4"/>
      <c r="G106" s="4"/>
    </row>
    <row r="107" spans="1:7">
      <c r="A107" s="2"/>
      <c r="B107" s="2"/>
      <c r="C107" s="2"/>
      <c r="D107" s="2"/>
      <c r="E107" s="4"/>
      <c r="F107" s="4"/>
      <c r="G107" s="4"/>
    </row>
    <row r="108" spans="1:7">
      <c r="A108" s="2"/>
      <c r="B108" s="2"/>
      <c r="C108" s="2"/>
      <c r="D108" s="2"/>
      <c r="E108" s="4"/>
      <c r="F108" s="4"/>
      <c r="G108" s="4"/>
    </row>
    <row r="109" spans="1:7">
      <c r="A109" s="2"/>
      <c r="B109" s="2"/>
      <c r="C109" s="2"/>
      <c r="D109" s="2"/>
      <c r="E109" s="4"/>
      <c r="F109" s="4"/>
      <c r="G109" s="4"/>
    </row>
    <row r="110" spans="1:7">
      <c r="A110" s="2"/>
      <c r="B110" s="2"/>
      <c r="C110" s="2"/>
      <c r="D110" s="2"/>
      <c r="E110" s="4"/>
      <c r="F110" s="4"/>
      <c r="G110" s="4"/>
    </row>
    <row r="111" spans="1:7">
      <c r="A111" s="2"/>
      <c r="B111" s="2"/>
      <c r="C111" s="2"/>
      <c r="D111" s="2"/>
      <c r="E111" s="4"/>
      <c r="F111" s="4"/>
      <c r="G111" s="4"/>
    </row>
    <row r="112" spans="1:7">
      <c r="A112" s="2"/>
      <c r="B112" s="2"/>
      <c r="C112" s="2"/>
      <c r="D112" s="2"/>
      <c r="E112" s="4"/>
      <c r="F112" s="4"/>
      <c r="G112" s="4"/>
    </row>
    <row r="113" spans="1:7">
      <c r="A113" s="2"/>
      <c r="B113" s="2"/>
      <c r="C113" s="2"/>
      <c r="D113" s="2"/>
      <c r="E113" s="4"/>
      <c r="F113" s="4"/>
      <c r="G113" s="4"/>
    </row>
    <row r="114" spans="1:7">
      <c r="A114" s="2"/>
      <c r="B114" s="2"/>
      <c r="C114" s="2"/>
      <c r="D114" s="2"/>
      <c r="E114" s="4"/>
      <c r="F114" s="4"/>
      <c r="G114" s="4"/>
    </row>
    <row r="115" spans="1:7">
      <c r="A115" s="2"/>
      <c r="B115" s="2"/>
      <c r="C115" s="2"/>
      <c r="D115" s="2"/>
      <c r="E115" s="4"/>
      <c r="F115" s="4"/>
      <c r="G115" s="4"/>
    </row>
    <row r="116" spans="1:7">
      <c r="A116" s="2"/>
      <c r="B116" s="2"/>
      <c r="C116" s="2"/>
      <c r="D116" s="2"/>
      <c r="E116" s="4"/>
      <c r="F116" s="4"/>
      <c r="G116" s="4"/>
    </row>
    <row r="117" spans="1:7">
      <c r="A117" s="2"/>
      <c r="B117" s="2"/>
      <c r="C117" s="2"/>
      <c r="D117" s="2"/>
      <c r="E117" s="4"/>
      <c r="F117" s="4"/>
      <c r="G117" s="4"/>
    </row>
    <row r="118" spans="1:7">
      <c r="A118" s="2"/>
      <c r="B118" s="2"/>
      <c r="C118" s="2"/>
      <c r="D118" s="2"/>
      <c r="E118" s="4"/>
      <c r="F118" s="4"/>
      <c r="G118" s="4"/>
    </row>
    <row r="119" spans="1:7">
      <c r="A119" s="2"/>
      <c r="B119" s="2"/>
      <c r="C119" s="2"/>
      <c r="D119" s="2"/>
      <c r="E119" s="4"/>
      <c r="F119" s="4"/>
      <c r="G119" s="4"/>
    </row>
    <row r="120" spans="1:7">
      <c r="A120" s="2"/>
      <c r="B120" s="2"/>
      <c r="C120" s="2"/>
      <c r="D120" s="2"/>
      <c r="E120" s="4"/>
      <c r="F120" s="4"/>
      <c r="G120" s="4"/>
    </row>
    <row r="121" spans="1:7">
      <c r="A121" s="2"/>
      <c r="B121" s="2"/>
      <c r="C121" s="2"/>
      <c r="D121" s="2"/>
      <c r="E121" s="4"/>
      <c r="F121" s="4"/>
      <c r="G121" s="4"/>
    </row>
    <row r="122" spans="1:7">
      <c r="A122" s="2"/>
      <c r="B122" s="2"/>
      <c r="C122" s="2"/>
      <c r="D122" s="2"/>
      <c r="E122" s="4"/>
      <c r="F122" s="4"/>
      <c r="G122" s="4"/>
    </row>
    <row r="123" spans="1:7">
      <c r="A123" s="2"/>
      <c r="B123" s="2"/>
      <c r="C123" s="2"/>
      <c r="D123" s="2"/>
      <c r="E123" s="4"/>
      <c r="F123" s="4"/>
      <c r="G123" s="4"/>
    </row>
    <row r="124" spans="1:7">
      <c r="A124" s="2"/>
      <c r="B124" s="2"/>
      <c r="C124" s="2"/>
      <c r="D124" s="2"/>
      <c r="E124" s="4"/>
      <c r="F124" s="4"/>
      <c r="G124" s="4"/>
    </row>
    <row r="125" spans="1:7">
      <c r="A125" s="2"/>
      <c r="B125" s="2"/>
      <c r="C125" s="2"/>
      <c r="D125" s="2"/>
      <c r="E125" s="4"/>
      <c r="F125" s="4"/>
      <c r="G125" s="4"/>
    </row>
    <row r="126" spans="1:7">
      <c r="A126" s="2"/>
      <c r="B126" s="2"/>
      <c r="C126" s="2"/>
      <c r="D126" s="2"/>
      <c r="E126" s="4"/>
      <c r="F126" s="4"/>
      <c r="G126" s="4"/>
    </row>
    <row r="127" spans="1:7">
      <c r="A127" s="2"/>
      <c r="B127" s="2"/>
      <c r="C127" s="2"/>
      <c r="D127" s="2"/>
      <c r="E127" s="4"/>
      <c r="F127" s="4"/>
      <c r="G127" s="4"/>
    </row>
    <row r="128" spans="1:7">
      <c r="A128" s="2"/>
      <c r="B128" s="2"/>
      <c r="C128" s="2"/>
      <c r="D128" s="2"/>
      <c r="E128" s="4"/>
      <c r="F128" s="4"/>
      <c r="G128" s="4"/>
    </row>
    <row r="129" spans="1:7">
      <c r="A129" s="2"/>
      <c r="B129" s="2"/>
      <c r="C129" s="2"/>
      <c r="D129" s="2"/>
      <c r="E129" s="4"/>
      <c r="F129" s="4"/>
      <c r="G129" s="4"/>
    </row>
    <row r="130" spans="1:7">
      <c r="A130" s="2"/>
      <c r="B130" s="2"/>
      <c r="C130" s="2"/>
      <c r="D130" s="2"/>
      <c r="E130" s="4"/>
      <c r="F130" s="4"/>
      <c r="G130" s="4"/>
    </row>
    <row r="131" spans="1:7">
      <c r="A131" s="2"/>
      <c r="B131" s="2"/>
      <c r="C131" s="2"/>
      <c r="D131" s="2"/>
      <c r="E131" s="4"/>
      <c r="F131" s="4"/>
      <c r="G131" s="4"/>
    </row>
    <row r="132" spans="1:7">
      <c r="A132" s="2"/>
      <c r="B132" s="2"/>
      <c r="C132" s="2"/>
      <c r="D132" s="2"/>
      <c r="E132" s="4"/>
      <c r="F132" s="4"/>
      <c r="G132" s="4"/>
    </row>
    <row r="133" spans="1:7">
      <c r="A133" s="2"/>
      <c r="B133" s="2"/>
      <c r="C133" s="2"/>
      <c r="D133" s="2"/>
      <c r="E133" s="4"/>
      <c r="F133" s="4"/>
      <c r="G133" s="4"/>
    </row>
    <row r="134" spans="1:7">
      <c r="A134" s="2"/>
      <c r="B134" s="2"/>
      <c r="C134" s="2"/>
      <c r="D134" s="2"/>
      <c r="E134" s="4"/>
      <c r="F134" s="4"/>
      <c r="G134" s="4"/>
    </row>
    <row r="135" spans="1:7">
      <c r="A135" s="2"/>
      <c r="B135" s="2"/>
      <c r="C135" s="2"/>
      <c r="D135" s="2"/>
      <c r="E135" s="4"/>
      <c r="F135" s="4"/>
      <c r="G135" s="4"/>
    </row>
  </sheetData>
  <sheetProtection password="89FC" sheet="1" objects="1" scenarios="1"/>
  <mergeCells count="16">
    <mergeCell ref="D15:E15"/>
    <mergeCell ref="D24:E24"/>
    <mergeCell ref="A23:E23"/>
    <mergeCell ref="D19:E19"/>
    <mergeCell ref="B1:C1"/>
    <mergeCell ref="D1:E1"/>
    <mergeCell ref="A3:E3"/>
    <mergeCell ref="A2:E2"/>
    <mergeCell ref="A18:E18"/>
    <mergeCell ref="A6:E6"/>
    <mergeCell ref="A7:E7"/>
    <mergeCell ref="A8:E8"/>
    <mergeCell ref="A9:E9"/>
    <mergeCell ref="A10:E10"/>
    <mergeCell ref="D11:E11"/>
    <mergeCell ref="A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ignoredErrors>
    <ignoredError sqref="C11 C1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5" name="Drop Down 77">
              <controlPr defaultSize="0" autoLine="0" autoPict="0">
                <anchor moveWithCells="1" siz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1714500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6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38100</xdr:rowOff>
                  </from>
                  <to>
                    <xdr:col>1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" name="Drop Down 72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1724025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Drop Down 75">
              <controlPr defaultSize="0" autoLine="0" autoPict="0">
                <anchor moveWithCells="1" siz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1647825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Check Box 80">
              <controlPr defaultSize="0" autoFill="0" autoLine="0" autoPict="0">
                <anchor moveWithCells="1">
                  <from>
                    <xdr:col>0</xdr:col>
                    <xdr:colOff>466725</xdr:colOff>
                    <xdr:row>10</xdr:row>
                    <xdr:rowOff>9525</xdr:rowOff>
                  </from>
                  <to>
                    <xdr:col>0</xdr:col>
                    <xdr:colOff>723900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Check Box 82">
              <controlPr defaultSize="0" autoFill="0" autoLine="0" autoPict="0">
                <anchor moveWithCells="1">
                  <from>
                    <xdr:col>0</xdr:col>
                    <xdr:colOff>466725</xdr:colOff>
                    <xdr:row>12</xdr:row>
                    <xdr:rowOff>9525</xdr:rowOff>
                  </from>
                  <to>
                    <xdr:col>0</xdr:col>
                    <xdr:colOff>723900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1" name="Check Box 83">
              <controlPr defaultSize="0" autoFill="0" autoLine="0" autoPict="0">
                <anchor moveWithCells="1">
                  <from>
                    <xdr:col>0</xdr:col>
                    <xdr:colOff>466725</xdr:colOff>
                    <xdr:row>14</xdr:row>
                    <xdr:rowOff>9525</xdr:rowOff>
                  </from>
                  <to>
                    <xdr:col>0</xdr:col>
                    <xdr:colOff>723900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" name="Check Box 86">
              <controlPr defaultSize="0" autoFill="0" autoLine="0" autoPict="0">
                <anchor moveWithCells="1">
                  <from>
                    <xdr:col>0</xdr:col>
                    <xdr:colOff>466725</xdr:colOff>
                    <xdr:row>16</xdr:row>
                    <xdr:rowOff>19050</xdr:rowOff>
                  </from>
                  <to>
                    <xdr:col>0</xdr:col>
                    <xdr:colOff>723900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3" name="Drop Down 89">
              <controlPr defaultSize="0" autoLine="0" autoPict="0">
                <anchor moveWithCells="1" sizeWithCells="1">
                  <from>
                    <xdr:col>2</xdr:col>
                    <xdr:colOff>28575</xdr:colOff>
                    <xdr:row>14</xdr:row>
                    <xdr:rowOff>28575</xdr:rowOff>
                  </from>
                  <to>
                    <xdr:col>2</xdr:col>
                    <xdr:colOff>1724025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4" name="Check Box 90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18</xdr:row>
                    <xdr:rowOff>19050</xdr:rowOff>
                  </from>
                  <to>
                    <xdr:col>0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5" name="Check Box 91">
              <controlPr defaultSize="0" autoFill="0" autoLine="0" autoPict="0">
                <anchor moveWithCells="1" sizeWithCells="1">
                  <from>
                    <xdr:col>0</xdr:col>
                    <xdr:colOff>457200</xdr:colOff>
                    <xdr:row>21</xdr:row>
                    <xdr:rowOff>9525</xdr:rowOff>
                  </from>
                  <to>
                    <xdr:col>0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6" name="Check Box 92">
              <controlPr defaultSize="0" autoFill="0" autoLine="0" autoPict="0">
                <anchor moveWithCells="1">
                  <from>
                    <xdr:col>0</xdr:col>
                    <xdr:colOff>466725</xdr:colOff>
                    <xdr:row>23</xdr:row>
                    <xdr:rowOff>9525</xdr:rowOff>
                  </from>
                  <to>
                    <xdr:col>0</xdr:col>
                    <xdr:colOff>685800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7" name="Check Box 93">
              <controlPr defaultSize="0" autoFill="0" autoLine="0" autoPict="0">
                <anchor moveWithCells="1">
                  <from>
                    <xdr:col>0</xdr:col>
                    <xdr:colOff>466725</xdr:colOff>
                    <xdr:row>25</xdr:row>
                    <xdr:rowOff>9525</xdr:rowOff>
                  </from>
                  <to>
                    <xdr:col>0</xdr:col>
                    <xdr:colOff>685800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18" name="Drop Down 95">
              <controlPr defaultSize="0" autoLine="0" autoPict="0">
                <anchor moveWithCells="1" sizeWithCells="1">
                  <from>
                    <xdr:col>2</xdr:col>
                    <xdr:colOff>28575</xdr:colOff>
                    <xdr:row>23</xdr:row>
                    <xdr:rowOff>19050</xdr:rowOff>
                  </from>
                  <to>
                    <xdr:col>2</xdr:col>
                    <xdr:colOff>1724025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19" name="Check Box 96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257175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20" name="Check Box 9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20</xdr:row>
                    <xdr:rowOff>19050</xdr:rowOff>
                  </from>
                  <to>
                    <xdr:col>2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21" name="Check Box 100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20</xdr:row>
                    <xdr:rowOff>19050</xdr:rowOff>
                  </from>
                  <to>
                    <xdr:col>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22" name="Check Box 101">
              <controlPr defaultSize="0" autoFill="0" autoLine="0" autoPict="0">
                <anchor moveWithCells="1" sizeWithCells="1">
                  <from>
                    <xdr:col>4</xdr:col>
                    <xdr:colOff>133350</xdr:colOff>
                    <xdr:row>20</xdr:row>
                    <xdr:rowOff>9525</xdr:rowOff>
                  </from>
                  <to>
                    <xdr:col>4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>
    <tabColor theme="9" tint="0.39997558519241921"/>
  </sheetPr>
  <dimension ref="A1:E34"/>
  <sheetViews>
    <sheetView zoomScaleNormal="100" workbookViewId="0">
      <selection activeCell="A32" sqref="A32:E33"/>
    </sheetView>
  </sheetViews>
  <sheetFormatPr defaultColWidth="9" defaultRowHeight="15.75"/>
  <cols>
    <col min="1" max="1" width="20.125" style="86" customWidth="1"/>
    <col min="2" max="2" width="21.7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134"/>
      <c r="B1" s="289" t="s">
        <v>275</v>
      </c>
      <c r="C1" s="289"/>
      <c r="D1" s="290" t="s">
        <v>235</v>
      </c>
      <c r="E1" s="291"/>
    </row>
    <row r="2" spans="1:5" ht="20.25" thickBot="1">
      <c r="A2" s="279" t="s">
        <v>296</v>
      </c>
      <c r="B2" s="280"/>
      <c r="C2" s="280"/>
      <c r="D2" s="292"/>
      <c r="E2" s="293"/>
    </row>
    <row r="3" spans="1:5" ht="21" customHeight="1" thickBot="1">
      <c r="A3" s="135" t="s">
        <v>89</v>
      </c>
      <c r="B3" s="136" t="s">
        <v>61</v>
      </c>
      <c r="C3" s="162" t="str">
        <f>IF(A4=1," ",IF(A4=2,"鉛酸電池",IF(A4=3,"鋰電池",IF(A4=4,"全釩液流電池",IF(A4=5,"其他")))))</f>
        <v xml:space="preserve"> </v>
      </c>
      <c r="D3" s="215" t="s">
        <v>120</v>
      </c>
      <c r="E3" s="216"/>
    </row>
    <row r="4" spans="1:5" ht="21" customHeight="1" thickBot="1">
      <c r="A4" s="80">
        <v>1</v>
      </c>
      <c r="B4" s="137" t="s">
        <v>64</v>
      </c>
      <c r="C4" s="160"/>
      <c r="D4" s="138" t="s">
        <v>9</v>
      </c>
      <c r="E4" s="139"/>
    </row>
    <row r="5" spans="1:5" ht="21" customHeight="1" thickBot="1">
      <c r="A5" s="135" t="s">
        <v>112</v>
      </c>
      <c r="B5" s="140"/>
      <c r="C5" s="141"/>
      <c r="D5" s="142"/>
      <c r="E5" s="143"/>
    </row>
    <row r="6" spans="1:5" ht="20.25" thickBot="1">
      <c r="A6" s="294" t="s">
        <v>297</v>
      </c>
      <c r="B6" s="295" t="s">
        <v>67</v>
      </c>
      <c r="C6" s="295"/>
      <c r="D6" s="295"/>
      <c r="E6" s="296"/>
    </row>
    <row r="7" spans="1:5" ht="21" customHeight="1" thickBot="1">
      <c r="A7" s="135" t="s">
        <v>109</v>
      </c>
      <c r="B7" s="136" t="s">
        <v>179</v>
      </c>
      <c r="C7" s="162" t="str">
        <f>IF(A8=1," ",IF(A8=2,"鉛酸電池",IF(A8=3,"鋰電池",IF(A8=4,"全釩液流電池",IF(A8=5,"其他")))))</f>
        <v xml:space="preserve"> </v>
      </c>
      <c r="D7" s="215" t="s">
        <v>120</v>
      </c>
      <c r="E7" s="216"/>
    </row>
    <row r="8" spans="1:5" ht="21" customHeight="1" thickBot="1">
      <c r="A8" s="79">
        <v>1</v>
      </c>
      <c r="B8" s="144" t="s">
        <v>180</v>
      </c>
      <c r="C8" s="160"/>
      <c r="D8" s="145" t="s">
        <v>9</v>
      </c>
      <c r="E8" s="153">
        <v>1</v>
      </c>
    </row>
    <row r="9" spans="1:5" ht="21" customHeight="1" thickBot="1">
      <c r="A9" s="135" t="s">
        <v>111</v>
      </c>
      <c r="B9" s="140"/>
      <c r="C9" s="141"/>
      <c r="D9" s="146"/>
      <c r="E9" s="147"/>
    </row>
    <row r="10" spans="1:5" ht="21" customHeight="1" thickBot="1">
      <c r="A10" s="285" t="s">
        <v>116</v>
      </c>
      <c r="B10" s="286"/>
      <c r="C10" s="286"/>
      <c r="D10" s="148" t="s">
        <v>115</v>
      </c>
      <c r="E10" s="148" t="s">
        <v>181</v>
      </c>
    </row>
    <row r="11" spans="1:5" ht="21" customHeight="1" thickBot="1">
      <c r="A11" s="287" t="s">
        <v>113</v>
      </c>
      <c r="B11" s="288"/>
      <c r="C11" s="288"/>
      <c r="D11" s="148" t="s">
        <v>182</v>
      </c>
      <c r="E11" s="148" t="s">
        <v>183</v>
      </c>
    </row>
    <row r="12" spans="1:5" ht="20.25" thickBot="1">
      <c r="A12" s="279" t="s">
        <v>173</v>
      </c>
      <c r="B12" s="280"/>
      <c r="C12" s="280"/>
      <c r="D12" s="280"/>
      <c r="E12" s="281"/>
    </row>
    <row r="13" spans="1:5" ht="21" customHeight="1" thickBot="1">
      <c r="A13" s="154"/>
      <c r="B13" s="278" t="s">
        <v>237</v>
      </c>
      <c r="C13" s="278"/>
      <c r="D13" s="160"/>
      <c r="E13" s="149" t="s">
        <v>117</v>
      </c>
    </row>
    <row r="14" spans="1:5" ht="21" customHeight="1" thickBot="1">
      <c r="A14" s="155"/>
      <c r="B14" s="278" t="s">
        <v>238</v>
      </c>
      <c r="C14" s="278"/>
      <c r="D14" s="160"/>
      <c r="E14" s="149" t="s">
        <v>117</v>
      </c>
    </row>
    <row r="15" spans="1:5" ht="21" customHeight="1">
      <c r="A15" s="156">
        <v>1</v>
      </c>
      <c r="B15" s="278" t="s">
        <v>236</v>
      </c>
      <c r="C15" s="278"/>
      <c r="D15" s="161" t="str">
        <f>IFERROR((D13/(D13+D14))," ")</f>
        <v xml:space="preserve"> </v>
      </c>
      <c r="E15" s="83" t="s">
        <v>178</v>
      </c>
    </row>
    <row r="16" spans="1:5" ht="19.5" customHeight="1" thickBot="1">
      <c r="A16" s="279" t="s">
        <v>298</v>
      </c>
      <c r="B16" s="282"/>
      <c r="C16" s="280"/>
      <c r="D16" s="280"/>
      <c r="E16" s="281"/>
    </row>
    <row r="17" spans="1:5" ht="21" customHeight="1" thickBot="1">
      <c r="A17" s="135" t="s">
        <v>89</v>
      </c>
      <c r="B17" s="136" t="s">
        <v>138</v>
      </c>
      <c r="C17" s="162" t="str">
        <f>IF(A18=1," ",IF(A18=2,"室內停車場",IF(A18=3,"室外停車場",IF(A18=4,"均有設置"))))</f>
        <v xml:space="preserve"> </v>
      </c>
      <c r="D17" s="283"/>
      <c r="E17" s="284"/>
    </row>
    <row r="18" spans="1:5" ht="21" customHeight="1">
      <c r="A18" s="79">
        <v>1</v>
      </c>
      <c r="B18" s="150" t="s">
        <v>139</v>
      </c>
      <c r="C18" s="163" t="str">
        <f>IF(A15=1," ",IF(A15=2,"慢充(AC交流電)",IF(A15=3,"快充(DC直流電)",IF(A15=4,"慢充+快充"))))</f>
        <v xml:space="preserve"> </v>
      </c>
      <c r="D18" s="215"/>
      <c r="E18" s="216"/>
    </row>
    <row r="19" spans="1:5" ht="21" customHeight="1">
      <c r="A19" s="79">
        <v>1</v>
      </c>
      <c r="B19" s="150" t="s">
        <v>140</v>
      </c>
      <c r="C19" s="163" t="str">
        <f>IF(A19=1," ",IF(A19=2,"單樁(單槍)",IF(A19=3,"單樁(雙槍)",IF(A19=4,"均有設置"))))</f>
        <v xml:space="preserve"> </v>
      </c>
      <c r="D19" s="297" t="s">
        <v>120</v>
      </c>
      <c r="E19" s="298"/>
    </row>
    <row r="20" spans="1:5" ht="21" customHeight="1">
      <c r="A20" s="79">
        <v>1</v>
      </c>
      <c r="B20" s="150" t="s">
        <v>141</v>
      </c>
      <c r="C20" s="163" t="str">
        <f>IF(A20=1," ",IF(A20=2,"1座",IF(A20=3,"2座",IF(A20=4,"3座",IF(A20=5,"4座",IF(A20=6,"5座",IF(A20=7,"6座",IF(A20=8,"7座",IF(A20=9,"8座",IF(A20=10,"9座",IF(A20=11,"10座",IF(A20=12,"11座以上"))))))))))))</f>
        <v xml:space="preserve"> </v>
      </c>
      <c r="D20" s="299"/>
      <c r="E20" s="300"/>
    </row>
    <row r="21" spans="1:5" ht="21" customHeight="1">
      <c r="A21" s="79">
        <v>1</v>
      </c>
      <c r="B21" s="150" t="s">
        <v>142</v>
      </c>
      <c r="C21" s="163" t="str">
        <f>IF(A21=1," ",IF(A21=2,"1座",IF(A21=3,"2座",IF(A21=4,"3座",IF(A21=5,"4座",IF(A21=6,"5座",IF(A21=7,"6座",IF(A21=8,"7座",IF(A21=9,"8座",IF(A21=10,"9座",IF(A21=11,"10座",IF(A21=12,"11座以上"))))))))))))</f>
        <v xml:space="preserve"> </v>
      </c>
      <c r="D21" s="215"/>
      <c r="E21" s="216"/>
    </row>
    <row r="22" spans="1:5" ht="21" customHeight="1" thickBot="1">
      <c r="A22" s="79">
        <v>1</v>
      </c>
      <c r="B22" s="150" t="s">
        <v>126</v>
      </c>
      <c r="C22" s="163" t="str">
        <f>IF(A22=1," ",IF(A22=2,"免費充電",IF(A22=3,"計費充電")))</f>
        <v xml:space="preserve"> </v>
      </c>
      <c r="D22" s="215"/>
      <c r="E22" s="216"/>
    </row>
    <row r="23" spans="1:5" ht="21" customHeight="1" thickBot="1">
      <c r="A23" s="135" t="s">
        <v>127</v>
      </c>
      <c r="B23" s="140"/>
      <c r="C23" s="151"/>
      <c r="D23" s="152">
        <v>1</v>
      </c>
      <c r="E23" s="143"/>
    </row>
    <row r="24" spans="1:5" ht="21" customHeight="1" thickBot="1">
      <c r="A24" s="294" t="s">
        <v>299</v>
      </c>
      <c r="B24" s="307"/>
      <c r="C24" s="307"/>
      <c r="D24" s="307"/>
      <c r="E24" s="308"/>
    </row>
    <row r="25" spans="1:5" ht="21" customHeight="1" thickBot="1">
      <c r="A25" s="135" t="s">
        <v>128</v>
      </c>
      <c r="B25" s="136" t="s">
        <v>130</v>
      </c>
      <c r="C25" s="162" t="str">
        <f>IF(A26=1," ",IF(A26=2,"室內停車場",IF(A26=3,"室外停車場",IF(A26=4,"均評估"))))</f>
        <v xml:space="preserve"> </v>
      </c>
      <c r="D25" s="283"/>
      <c r="E25" s="284"/>
    </row>
    <row r="26" spans="1:5" ht="21" customHeight="1">
      <c r="A26" s="79">
        <v>1</v>
      </c>
      <c r="B26" s="150" t="s">
        <v>131</v>
      </c>
      <c r="C26" s="163" t="str">
        <f>IF(D23=1," ",IF(D23=2,"慢充(AC交流電)",IF(D23=3,"快充(DC直流電)",IF(D23=4,"均評估"))))</f>
        <v xml:space="preserve"> </v>
      </c>
      <c r="D26" s="215"/>
      <c r="E26" s="216"/>
    </row>
    <row r="27" spans="1:5" ht="21" customHeight="1">
      <c r="A27" s="79">
        <v>1</v>
      </c>
      <c r="B27" s="150" t="s">
        <v>132</v>
      </c>
      <c r="C27" s="163" t="str">
        <f>IF(A27=1," ",IF(A27=2,"單樁(單槍)",IF(A27=3,"單樁(雙槍)",IF(A27=4,"均評估"))))</f>
        <v xml:space="preserve"> </v>
      </c>
      <c r="D27" s="297" t="s">
        <v>120</v>
      </c>
      <c r="E27" s="298"/>
    </row>
    <row r="28" spans="1:5" ht="21" customHeight="1">
      <c r="A28" s="79">
        <v>1</v>
      </c>
      <c r="B28" s="150" t="s">
        <v>133</v>
      </c>
      <c r="C28" s="163" t="str">
        <f>IF(A28=1," ",IF(A28=2,"1座",IF(A28=3,"2座",IF(A28=4,"3座",IF(A28=5,"4座",IF(A28=6,"5座",IF(A28=7,"6座",IF(A28=8,"7座",IF(A28=9,"8座",IF(A28=10,"9座",IF(A28=11,"10座",IF(A28=12,"11座以上"))))))))))))</f>
        <v xml:space="preserve"> </v>
      </c>
      <c r="D28" s="299"/>
      <c r="E28" s="300"/>
    </row>
    <row r="29" spans="1:5" ht="21" customHeight="1">
      <c r="A29" s="79">
        <v>1</v>
      </c>
      <c r="B29" s="150" t="s">
        <v>134</v>
      </c>
      <c r="C29" s="163" t="str">
        <f>IF(A29=1," ",IF(A29=2,"1座",IF(A29=3,"2座",IF(A29=4,"3座",IF(A29=5,"4座",IF(A29=6,"5座",IF(A29=7,"6座",IF(A29=8,"7座",IF(A29=9,"8座",IF(A29=10,"9座",IF(A29=11,"10座",IF(A29=12,"11座以上"))))))))))))</f>
        <v xml:space="preserve"> </v>
      </c>
      <c r="D29" s="215"/>
      <c r="E29" s="216"/>
    </row>
    <row r="30" spans="1:5" ht="21" customHeight="1" thickBot="1">
      <c r="A30" s="79">
        <v>1</v>
      </c>
      <c r="B30" s="137" t="s">
        <v>135</v>
      </c>
      <c r="C30" s="163" t="str">
        <f>IF(A30=1," ",IF(A30=2,"免費充電",IF(A30=3,"計費充電")))</f>
        <v xml:space="preserve"> </v>
      </c>
      <c r="D30" s="215"/>
      <c r="E30" s="216"/>
    </row>
    <row r="31" spans="1:5" ht="20.100000000000001" customHeight="1" thickBot="1">
      <c r="A31" s="135" t="s">
        <v>114</v>
      </c>
      <c r="B31" s="157"/>
      <c r="C31" s="158"/>
      <c r="D31" s="159">
        <v>1</v>
      </c>
      <c r="E31" s="147"/>
    </row>
    <row r="32" spans="1:5" ht="20.100000000000001" customHeight="1">
      <c r="A32" s="301"/>
      <c r="B32" s="302"/>
      <c r="C32" s="302"/>
      <c r="D32" s="302"/>
      <c r="E32" s="303"/>
    </row>
    <row r="33" spans="1:5">
      <c r="A33" s="304"/>
      <c r="B33" s="305"/>
      <c r="C33" s="305"/>
      <c r="D33" s="305"/>
      <c r="E33" s="306"/>
    </row>
    <row r="34" spans="1:5">
      <c r="A34" s="87"/>
      <c r="B34" s="87"/>
      <c r="C34" s="87"/>
      <c r="D34" s="87"/>
      <c r="E34" s="3"/>
    </row>
  </sheetData>
  <sheetProtection password="89FC" sheet="1" objects="1" scenarios="1"/>
  <mergeCells count="25">
    <mergeCell ref="D18:E18"/>
    <mergeCell ref="D19:E20"/>
    <mergeCell ref="D27:E28"/>
    <mergeCell ref="A32:E33"/>
    <mergeCell ref="D21:E21"/>
    <mergeCell ref="D30:E30"/>
    <mergeCell ref="A24:E24"/>
    <mergeCell ref="D22:E22"/>
    <mergeCell ref="D25:E25"/>
    <mergeCell ref="D26:E26"/>
    <mergeCell ref="D29:E29"/>
    <mergeCell ref="B1:C1"/>
    <mergeCell ref="D1:E1"/>
    <mergeCell ref="A2:E2"/>
    <mergeCell ref="D3:E3"/>
    <mergeCell ref="A6:E6"/>
    <mergeCell ref="B14:C14"/>
    <mergeCell ref="D7:E7"/>
    <mergeCell ref="A12:E12"/>
    <mergeCell ref="A16:E16"/>
    <mergeCell ref="D17:E17"/>
    <mergeCell ref="A10:C10"/>
    <mergeCell ref="A11:C11"/>
    <mergeCell ref="B13:C13"/>
    <mergeCell ref="B15:C15"/>
  </mergeCells>
  <phoneticPr fontId="1" type="noConversion"/>
  <conditionalFormatting sqref="D14">
    <cfRule type="colorScale" priority="5">
      <colorScale>
        <cfvo type="num" val="1"/>
        <cfvo type="max"/>
        <color rgb="FFFF0000"/>
        <color theme="0"/>
      </colorScale>
    </cfRule>
  </conditionalFormatting>
  <conditionalFormatting sqref="D15">
    <cfRule type="cellIs" dxfId="0" priority="1" operator="equal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Drop Down 5">
              <controlPr defaultSize="0" autoLine="0" autoPict="0">
                <anchor moveWithCells="1">
                  <from>
                    <xdr:col>2</xdr:col>
                    <xdr:colOff>57150</xdr:colOff>
                    <xdr:row>2</xdr:row>
                    <xdr:rowOff>28575</xdr:rowOff>
                  </from>
                  <to>
                    <xdr:col>3</xdr:col>
                    <xdr:colOff>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0</xdr:col>
                    <xdr:colOff>333375</xdr:colOff>
                    <xdr:row>2</xdr:row>
                    <xdr:rowOff>19050</xdr:rowOff>
                  </from>
                  <to>
                    <xdr:col>0</xdr:col>
                    <xdr:colOff>552450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4</xdr:row>
                    <xdr:rowOff>19050</xdr:rowOff>
                  </from>
                  <to>
                    <xdr:col>0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19050</xdr:rowOff>
                  </from>
                  <to>
                    <xdr:col>0</xdr:col>
                    <xdr:colOff>552450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19050</xdr:rowOff>
                  </from>
                  <to>
                    <xdr:col>0</xdr:col>
                    <xdr:colOff>552450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Drop Down 17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28575</xdr:rowOff>
                  </from>
                  <to>
                    <xdr:col>3</xdr:col>
                    <xdr:colOff>28575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3</xdr:col>
                    <xdr:colOff>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9525</xdr:rowOff>
                  </from>
                  <to>
                    <xdr:col>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9525</xdr:rowOff>
                  </from>
                  <to>
                    <xdr:col>4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9525</xdr:rowOff>
                  </from>
                  <to>
                    <xdr:col>3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4</xdr:col>
                    <xdr:colOff>57150</xdr:colOff>
                    <xdr:row>10</xdr:row>
                    <xdr:rowOff>9525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28575</xdr:rowOff>
                  </from>
                  <to>
                    <xdr:col>3</xdr:col>
                    <xdr:colOff>28575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Drop Down 32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28575</xdr:rowOff>
                  </from>
                  <to>
                    <xdr:col>3</xdr:col>
                    <xdr:colOff>28575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28575</xdr:rowOff>
                  </from>
                  <to>
                    <xdr:col>3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9" name="Drop Down 34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28575</xdr:rowOff>
                  </from>
                  <to>
                    <xdr:col>3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0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1" name="Check Box 36">
              <controlPr defaultSize="0" autoFill="0" autoLine="0" autoPict="0">
                <anchor moveWithCells="1">
                  <from>
                    <xdr:col>0</xdr:col>
                    <xdr:colOff>323850</xdr:colOff>
                    <xdr:row>16</xdr:row>
                    <xdr:rowOff>19050</xdr:rowOff>
                  </from>
                  <to>
                    <xdr:col>0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2" name="Check Box 37">
              <controlPr defaultSize="0" autoFill="0" autoLine="0" autoPict="0">
                <anchor moveWithCells="1">
                  <from>
                    <xdr:col>0</xdr:col>
                    <xdr:colOff>323850</xdr:colOff>
                    <xdr:row>22</xdr:row>
                    <xdr:rowOff>19050</xdr:rowOff>
                  </from>
                  <to>
                    <xdr:col>0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3" name="Drop Down 38">
              <controlPr defaultSize="0" autoLine="0" autoPict="0">
                <anchor moveWithCells="1">
                  <from>
                    <xdr:col>2</xdr:col>
                    <xdr:colOff>47625</xdr:colOff>
                    <xdr:row>24</xdr:row>
                    <xdr:rowOff>28575</xdr:rowOff>
                  </from>
                  <to>
                    <xdr:col>3</xdr:col>
                    <xdr:colOff>9525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4" name="Drop Down 39">
              <controlPr defaultSize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3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5" name="Drop Down 40">
              <controlPr defaultSize="0" autoLine="0" autoPict="0">
                <anchor moveWithCells="1">
                  <from>
                    <xdr:col>2</xdr:col>
                    <xdr:colOff>38100</xdr:colOff>
                    <xdr:row>26</xdr:row>
                    <xdr:rowOff>28575</xdr:rowOff>
                  </from>
                  <to>
                    <xdr:col>3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6" name="Drop Down 41">
              <controlPr defaultSize="0" autoLine="0" autoPict="0">
                <anchor moveWithCells="1">
                  <from>
                    <xdr:col>2</xdr:col>
                    <xdr:colOff>38100</xdr:colOff>
                    <xdr:row>27</xdr:row>
                    <xdr:rowOff>38100</xdr:rowOff>
                  </from>
                  <to>
                    <xdr:col>3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7" name="Drop Down 42">
              <controlPr defaultSize="0" autoLine="0" autoPict="0">
                <anchor moveWithCells="1">
                  <from>
                    <xdr:col>2</xdr:col>
                    <xdr:colOff>38100</xdr:colOff>
                    <xdr:row>28</xdr:row>
                    <xdr:rowOff>28575</xdr:rowOff>
                  </from>
                  <to>
                    <xdr:col>3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8" name="Drop Down 43">
              <controlPr defaultSize="0" autoLine="0" autoPict="0">
                <anchor moveWithCells="1">
                  <from>
                    <xdr:col>2</xdr:col>
                    <xdr:colOff>38100</xdr:colOff>
                    <xdr:row>29</xdr:row>
                    <xdr:rowOff>38100</xdr:rowOff>
                  </from>
                  <to>
                    <xdr:col>3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9" name="Check Box 44">
              <controlPr defaultSize="0" autoFill="0" autoLine="0" autoPict="0">
                <anchor moveWithCells="1">
                  <from>
                    <xdr:col>0</xdr:col>
                    <xdr:colOff>323850</xdr:colOff>
                    <xdr:row>24</xdr:row>
                    <xdr:rowOff>19050</xdr:rowOff>
                  </from>
                  <to>
                    <xdr:col>0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0" name="Check Box 45">
              <controlPr defaultSize="0" autoFill="0" autoLine="0" autoPict="0">
                <anchor moveWithCells="1">
                  <from>
                    <xdr:col>0</xdr:col>
                    <xdr:colOff>323850</xdr:colOff>
                    <xdr:row>30</xdr:row>
                    <xdr:rowOff>19050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9" tint="0.39997558519241921"/>
  </sheetPr>
  <dimension ref="A1:E123"/>
  <sheetViews>
    <sheetView zoomScaleNormal="100" workbookViewId="0">
      <selection activeCell="A4" sqref="A4:C4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6.25" style="86" customWidth="1"/>
    <col min="5" max="5" width="15.75" style="131" customWidth="1"/>
    <col min="6" max="16384" width="9" style="86"/>
  </cols>
  <sheetData>
    <row r="1" spans="1:5" ht="99.95" customHeight="1">
      <c r="A1" s="24"/>
      <c r="B1" s="332" t="s">
        <v>275</v>
      </c>
      <c r="C1" s="333"/>
      <c r="D1" s="334" t="s">
        <v>175</v>
      </c>
      <c r="E1" s="335"/>
    </row>
    <row r="2" spans="1:5" ht="19.5">
      <c r="A2" s="330" t="s">
        <v>300</v>
      </c>
      <c r="B2" s="259"/>
      <c r="C2" s="259"/>
      <c r="D2" s="259"/>
      <c r="E2" s="331"/>
    </row>
    <row r="3" spans="1:5" ht="19.5">
      <c r="A3" s="318" t="s">
        <v>273</v>
      </c>
      <c r="B3" s="319"/>
      <c r="C3" s="320"/>
      <c r="D3" s="25" t="s">
        <v>150</v>
      </c>
      <c r="E3" s="25" t="s">
        <v>174</v>
      </c>
    </row>
    <row r="4" spans="1:5" ht="60.95" customHeight="1">
      <c r="A4" s="336" t="s">
        <v>260</v>
      </c>
      <c r="B4" s="337"/>
      <c r="C4" s="338"/>
      <c r="D4" s="26" t="s">
        <v>146</v>
      </c>
      <c r="E4" s="26" t="s">
        <v>148</v>
      </c>
    </row>
    <row r="5" spans="1:5" ht="21" customHeight="1">
      <c r="A5" s="318" t="s">
        <v>241</v>
      </c>
      <c r="B5" s="319"/>
      <c r="C5" s="320"/>
      <c r="D5" s="26" t="s">
        <v>147</v>
      </c>
      <c r="E5" s="26" t="s">
        <v>149</v>
      </c>
    </row>
    <row r="6" spans="1:5" ht="21" customHeight="1">
      <c r="A6" s="318" t="s">
        <v>161</v>
      </c>
      <c r="B6" s="319"/>
      <c r="C6" s="320"/>
      <c r="D6" s="26" t="s">
        <v>146</v>
      </c>
      <c r="E6" s="26" t="s">
        <v>148</v>
      </c>
    </row>
    <row r="7" spans="1:5" ht="21" customHeight="1">
      <c r="A7" s="318" t="s">
        <v>162</v>
      </c>
      <c r="B7" s="319"/>
      <c r="C7" s="320"/>
      <c r="D7" s="26" t="s">
        <v>147</v>
      </c>
      <c r="E7" s="26" t="s">
        <v>149</v>
      </c>
    </row>
    <row r="8" spans="1:5" ht="21" customHeight="1">
      <c r="A8" s="318" t="s">
        <v>163</v>
      </c>
      <c r="B8" s="319"/>
      <c r="C8" s="320"/>
      <c r="D8" s="26" t="s">
        <v>146</v>
      </c>
      <c r="E8" s="26" t="s">
        <v>148</v>
      </c>
    </row>
    <row r="9" spans="1:5" ht="21" customHeight="1">
      <c r="A9" s="318" t="s">
        <v>239</v>
      </c>
      <c r="B9" s="319"/>
      <c r="C9" s="320"/>
      <c r="D9" s="26" t="s">
        <v>146</v>
      </c>
      <c r="E9" s="26" t="s">
        <v>148</v>
      </c>
    </row>
    <row r="10" spans="1:5" ht="19.5">
      <c r="A10" s="318" t="s">
        <v>302</v>
      </c>
      <c r="B10" s="319"/>
      <c r="C10" s="320"/>
      <c r="D10" s="26" t="s">
        <v>146</v>
      </c>
      <c r="E10" s="26" t="s">
        <v>148</v>
      </c>
    </row>
    <row r="11" spans="1:5" ht="19.5">
      <c r="A11" s="318" t="s">
        <v>261</v>
      </c>
      <c r="B11" s="319"/>
      <c r="C11" s="320"/>
      <c r="D11" s="26" t="s">
        <v>146</v>
      </c>
      <c r="E11" s="26" t="s">
        <v>148</v>
      </c>
    </row>
    <row r="12" spans="1:5" ht="38.1" customHeight="1">
      <c r="A12" s="329" t="s">
        <v>262</v>
      </c>
      <c r="B12" s="319"/>
      <c r="C12" s="320"/>
      <c r="D12" s="26" t="s">
        <v>146</v>
      </c>
      <c r="E12" s="26" t="s">
        <v>148</v>
      </c>
    </row>
    <row r="13" spans="1:5" ht="21" customHeight="1">
      <c r="A13" s="318" t="s">
        <v>264</v>
      </c>
      <c r="B13" s="319"/>
      <c r="C13" s="320"/>
      <c r="D13" s="26" t="s">
        <v>146</v>
      </c>
      <c r="E13" s="26" t="s">
        <v>148</v>
      </c>
    </row>
    <row r="14" spans="1:5" ht="21" customHeight="1">
      <c r="A14" s="318" t="s">
        <v>263</v>
      </c>
      <c r="B14" s="319"/>
      <c r="C14" s="320"/>
      <c r="D14" s="26" t="s">
        <v>146</v>
      </c>
      <c r="E14" s="26" t="s">
        <v>148</v>
      </c>
    </row>
    <row r="15" spans="1:5" ht="21" customHeight="1">
      <c r="A15" s="330" t="s">
        <v>301</v>
      </c>
      <c r="B15" s="259"/>
      <c r="C15" s="259"/>
      <c r="D15" s="259"/>
      <c r="E15" s="331"/>
    </row>
    <row r="16" spans="1:5" ht="39" customHeight="1">
      <c r="A16" s="321" t="s">
        <v>267</v>
      </c>
      <c r="B16" s="322"/>
      <c r="C16" s="323"/>
      <c r="D16" s="26" t="s">
        <v>147</v>
      </c>
      <c r="E16" s="26" t="s">
        <v>149</v>
      </c>
    </row>
    <row r="17" spans="1:5" ht="39" customHeight="1">
      <c r="A17" s="321" t="s">
        <v>268</v>
      </c>
      <c r="B17" s="322"/>
      <c r="C17" s="323"/>
      <c r="D17" s="26" t="s">
        <v>147</v>
      </c>
      <c r="E17" s="26" t="s">
        <v>149</v>
      </c>
    </row>
    <row r="18" spans="1:5" ht="39" customHeight="1">
      <c r="A18" s="321" t="s">
        <v>269</v>
      </c>
      <c r="B18" s="322"/>
      <c r="C18" s="323"/>
      <c r="D18" s="26" t="s">
        <v>147</v>
      </c>
      <c r="E18" s="26" t="s">
        <v>149</v>
      </c>
    </row>
    <row r="19" spans="1:5" ht="39" customHeight="1">
      <c r="A19" s="321" t="s">
        <v>270</v>
      </c>
      <c r="B19" s="322"/>
      <c r="C19" s="323"/>
      <c r="D19" s="26" t="s">
        <v>147</v>
      </c>
      <c r="E19" s="26" t="s">
        <v>149</v>
      </c>
    </row>
    <row r="20" spans="1:5" ht="39" customHeight="1">
      <c r="A20" s="324" t="s">
        <v>271</v>
      </c>
      <c r="B20" s="325"/>
      <c r="C20" s="326"/>
      <c r="D20" s="46" t="s">
        <v>147</v>
      </c>
      <c r="E20" s="46" t="s">
        <v>149</v>
      </c>
    </row>
    <row r="21" spans="1:5" ht="39" customHeight="1">
      <c r="A21" s="327" t="s">
        <v>272</v>
      </c>
      <c r="B21" s="328"/>
      <c r="C21" s="328"/>
      <c r="D21" s="179" t="s">
        <v>147</v>
      </c>
      <c r="E21" s="179" t="s">
        <v>149</v>
      </c>
    </row>
    <row r="22" spans="1:5" ht="20.100000000000001" customHeight="1">
      <c r="A22" s="309"/>
      <c r="B22" s="310"/>
      <c r="C22" s="310"/>
      <c r="D22" s="310"/>
      <c r="E22" s="311"/>
    </row>
    <row r="23" spans="1:5" ht="20.100000000000001" customHeight="1">
      <c r="A23" s="312"/>
      <c r="B23" s="313"/>
      <c r="C23" s="313"/>
      <c r="D23" s="313"/>
      <c r="E23" s="314"/>
    </row>
    <row r="24" spans="1:5" ht="16.5" customHeight="1">
      <c r="A24" s="312"/>
      <c r="B24" s="313"/>
      <c r="C24" s="313"/>
      <c r="D24" s="313"/>
      <c r="E24" s="314"/>
    </row>
    <row r="25" spans="1:5" ht="20.100000000000001" customHeight="1">
      <c r="A25" s="315"/>
      <c r="B25" s="316"/>
      <c r="C25" s="316"/>
      <c r="D25" s="316"/>
      <c r="E25" s="317"/>
    </row>
    <row r="26" spans="1:5" ht="20.100000000000001" customHeight="1">
      <c r="A26" s="21"/>
      <c r="B26" s="11"/>
      <c r="C26" s="14"/>
      <c r="D26" s="18"/>
      <c r="E26" s="18"/>
    </row>
    <row r="27" spans="1:5" ht="20.100000000000001" customHeight="1">
      <c r="A27" s="21"/>
      <c r="B27" s="11"/>
      <c r="C27" s="14"/>
      <c r="D27" s="14"/>
      <c r="E27" s="14"/>
    </row>
    <row r="28" spans="1:5" ht="16.5" customHeight="1">
      <c r="A28" s="21"/>
      <c r="B28" s="14"/>
      <c r="C28" s="14"/>
      <c r="D28" s="14"/>
      <c r="E28" s="14"/>
    </row>
    <row r="29" spans="1:5" ht="16.5" customHeight="1">
      <c r="A29" s="21"/>
      <c r="B29" s="11"/>
      <c r="C29" s="14"/>
      <c r="D29" s="18"/>
      <c r="E29" s="18"/>
    </row>
    <row r="30" spans="1:5" ht="16.5" customHeight="1">
      <c r="A30" s="21"/>
      <c r="B30" s="11"/>
      <c r="C30" s="14"/>
      <c r="D30" s="18"/>
      <c r="E30" s="18"/>
    </row>
    <row r="31" spans="1:5" ht="18.75">
      <c r="A31" s="21"/>
      <c r="B31" s="11"/>
      <c r="C31" s="14"/>
      <c r="D31" s="14"/>
      <c r="E31" s="14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 s="131" customFormat="1">
      <c r="A37" s="3"/>
      <c r="B37" s="3"/>
      <c r="C37" s="3"/>
      <c r="D37" s="3"/>
      <c r="E37" s="3"/>
    </row>
    <row r="38" spans="1:5" s="131" customFormat="1">
      <c r="A38" s="3"/>
      <c r="B38" s="3"/>
      <c r="C38" s="3"/>
      <c r="D38" s="3"/>
      <c r="E38" s="3"/>
    </row>
    <row r="39" spans="1:5" s="131" customFormat="1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87"/>
      <c r="B78" s="87"/>
      <c r="C78" s="87"/>
      <c r="D78" s="87"/>
      <c r="E78" s="3"/>
    </row>
    <row r="79" spans="1:5" s="131" customFormat="1">
      <c r="A79" s="87"/>
      <c r="B79" s="87"/>
      <c r="C79" s="87"/>
      <c r="D79" s="87"/>
      <c r="E79" s="3"/>
    </row>
    <row r="80" spans="1:5" s="131" customFormat="1">
      <c r="A80" s="87"/>
      <c r="B80" s="87"/>
      <c r="C80" s="87"/>
      <c r="D80" s="87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</sheetData>
  <sheetProtection password="89FC" sheet="1" objects="1" scenarios="1"/>
  <mergeCells count="23">
    <mergeCell ref="B1:C1"/>
    <mergeCell ref="D1:E1"/>
    <mergeCell ref="A2:E2"/>
    <mergeCell ref="A3:C3"/>
    <mergeCell ref="A9:C9"/>
    <mergeCell ref="A4:C4"/>
    <mergeCell ref="A6:C6"/>
    <mergeCell ref="A22:E25"/>
    <mergeCell ref="A5:C5"/>
    <mergeCell ref="A7:C7"/>
    <mergeCell ref="A8:C8"/>
    <mergeCell ref="A18:C18"/>
    <mergeCell ref="A19:C19"/>
    <mergeCell ref="A10:C10"/>
    <mergeCell ref="A16:C16"/>
    <mergeCell ref="A17:C17"/>
    <mergeCell ref="A13:C13"/>
    <mergeCell ref="A20:C20"/>
    <mergeCell ref="A21:C21"/>
    <mergeCell ref="A14:C14"/>
    <mergeCell ref="A12:C12"/>
    <mergeCell ref="A11:C11"/>
    <mergeCell ref="A15:E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8" r:id="rId5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</xdr:row>
                    <xdr:rowOff>9525</xdr:rowOff>
                  </from>
                  <to>
                    <xdr:col>3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4</xdr:row>
                    <xdr:rowOff>9525</xdr:rowOff>
                  </from>
                  <to>
                    <xdr:col>4</xdr:col>
                    <xdr:colOff>447675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7" name="Check Box 32">
              <controlPr defaultSize="0" autoFill="0" autoLine="0" autoPict="0">
                <anchor moveWithCells="1">
                  <from>
                    <xdr:col>3</xdr:col>
                    <xdr:colOff>247650</xdr:colOff>
                    <xdr:row>6</xdr:row>
                    <xdr:rowOff>9525</xdr:rowOff>
                  </from>
                  <to>
                    <xdr:col>3</xdr:col>
                    <xdr:colOff>466725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9525</xdr:rowOff>
                  </from>
                  <to>
                    <xdr:col>4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9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9525</xdr:rowOff>
                  </from>
                  <to>
                    <xdr:col>3</xdr:col>
                    <xdr:colOff>466725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0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" name="Check Box 36">
              <controlPr defaultSize="0" autoFill="0" autoLine="0" autoPict="0">
                <anchor moveWithCells="1">
                  <from>
                    <xdr:col>3</xdr:col>
                    <xdr:colOff>247650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2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</xdr:rowOff>
                  </from>
                  <to>
                    <xdr:col>3</xdr:col>
                    <xdr:colOff>466725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" name="Check Box 39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5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9525</xdr:rowOff>
                  </from>
                  <to>
                    <xdr:col>3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6" name="Check Box 41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9525</xdr:rowOff>
                  </from>
                  <to>
                    <xdr:col>4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7" name="Check Box 42">
              <controlPr defaultSize="0" autoFill="0" autoLine="0" autoPict="0">
                <anchor moveWithCells="1">
                  <from>
                    <xdr:col>3</xdr:col>
                    <xdr:colOff>247650</xdr:colOff>
                    <xdr:row>5</xdr:row>
                    <xdr:rowOff>9525</xdr:rowOff>
                  </from>
                  <to>
                    <xdr:col>3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8" name="Check Box 43">
              <controlPr defaultSize="0" autoFill="0" autoLine="0" autoPict="0">
                <anchor moveWithCells="1">
                  <from>
                    <xdr:col>4</xdr:col>
                    <xdr:colOff>228600</xdr:colOff>
                    <xdr:row>5</xdr:row>
                    <xdr:rowOff>9525</xdr:rowOff>
                  </from>
                  <to>
                    <xdr:col>4</xdr:col>
                    <xdr:colOff>447675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9" name="Check Box 44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152400</xdr:rowOff>
                  </from>
                  <to>
                    <xdr:col>4</xdr:col>
                    <xdr:colOff>447675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1" name="Check Box 46">
              <controlPr defaultSize="0" autoFill="0" autoLine="0" autoPict="0">
                <anchor moveWithCells="1">
                  <from>
                    <xdr:col>3</xdr:col>
                    <xdr:colOff>247650</xdr:colOff>
                    <xdr:row>10</xdr:row>
                    <xdr:rowOff>9525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2" name="Check Box 47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9525</xdr:rowOff>
                  </from>
                  <to>
                    <xdr:col>4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9525</xdr:rowOff>
                  </from>
                  <to>
                    <xdr:col>3</xdr:col>
                    <xdr:colOff>466725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4" name="Check Box 51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9525</xdr:rowOff>
                  </from>
                  <to>
                    <xdr:col>4</xdr:col>
                    <xdr:colOff>447675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5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152400</xdr:rowOff>
                  </from>
                  <to>
                    <xdr:col>3</xdr:col>
                    <xdr:colOff>466725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" name="Check Box 6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152400</xdr:rowOff>
                  </from>
                  <to>
                    <xdr:col>4</xdr:col>
                    <xdr:colOff>447675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7" name="Check Box 6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152400</xdr:rowOff>
                  </from>
                  <to>
                    <xdr:col>3</xdr:col>
                    <xdr:colOff>466725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152400</xdr:rowOff>
                  </from>
                  <to>
                    <xdr:col>4</xdr:col>
                    <xdr:colOff>447675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9" name="Check Box 68">
              <controlPr defaultSize="0" autoFill="0" autoLine="0" autoPict="0">
                <anchor moveWithCells="1">
                  <from>
                    <xdr:col>3</xdr:col>
                    <xdr:colOff>247650</xdr:colOff>
                    <xdr:row>18</xdr:row>
                    <xdr:rowOff>152400</xdr:rowOff>
                  </from>
                  <to>
                    <xdr:col>3</xdr:col>
                    <xdr:colOff>466725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0" name="Check Box 69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152400</xdr:rowOff>
                  </from>
                  <to>
                    <xdr:col>4</xdr:col>
                    <xdr:colOff>447675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1" name="Check Box 70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152400</xdr:rowOff>
                  </from>
                  <to>
                    <xdr:col>3</xdr:col>
                    <xdr:colOff>466725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" name="Check Box 71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152400</xdr:rowOff>
                  </from>
                  <to>
                    <xdr:col>4</xdr:col>
                    <xdr:colOff>447675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3" name="Check Box 72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152400</xdr:rowOff>
                  </from>
                  <to>
                    <xdr:col>3</xdr:col>
                    <xdr:colOff>466725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4" name="Check Box 7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152400</xdr:rowOff>
                  </from>
                  <to>
                    <xdr:col>4</xdr:col>
                    <xdr:colOff>447675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5" name="Check Box 7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9525</xdr:rowOff>
                  </from>
                  <to>
                    <xdr:col>3</xdr:col>
                    <xdr:colOff>466725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6" name="Check Box 75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9525</xdr:rowOff>
                  </from>
                  <to>
                    <xdr:col>4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7" name="Check Box 78">
              <controlPr defaultSize="0" autoFill="0" autoLine="0" autoPict="0">
                <anchor moveWithCells="1">
                  <from>
                    <xdr:col>3</xdr:col>
                    <xdr:colOff>247650</xdr:colOff>
                    <xdr:row>3</xdr:row>
                    <xdr:rowOff>266700</xdr:rowOff>
                  </from>
                  <to>
                    <xdr:col>3</xdr:col>
                    <xdr:colOff>466725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8" name="Check Box 79">
              <controlPr defaultSize="0" autoFill="0" autoLine="0" autoPict="0">
                <anchor moveWithCells="1">
                  <from>
                    <xdr:col>4</xdr:col>
                    <xdr:colOff>228600</xdr:colOff>
                    <xdr:row>3</xdr:row>
                    <xdr:rowOff>266700</xdr:rowOff>
                  </from>
                  <to>
                    <xdr:col>4</xdr:col>
                    <xdr:colOff>447675</xdr:colOff>
                    <xdr:row>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9" name="Check Box 8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152400</xdr:rowOff>
                  </from>
                  <to>
                    <xdr:col>3</xdr:col>
                    <xdr:colOff>466725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0" name="Check Box 81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152400</xdr:rowOff>
                  </from>
                  <to>
                    <xdr:col>4</xdr:col>
                    <xdr:colOff>447675</xdr:colOff>
                    <xdr:row>15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>
    <tabColor theme="9" tint="0.39997558519241921"/>
  </sheetPr>
  <dimension ref="A1:E126"/>
  <sheetViews>
    <sheetView topLeftCell="A3" zoomScaleNormal="100" workbookViewId="0">
      <selection activeCell="A3" sqref="A3:C3"/>
    </sheetView>
  </sheetViews>
  <sheetFormatPr defaultColWidth="9" defaultRowHeight="15.75"/>
  <cols>
    <col min="1" max="1" width="18.375" style="86" customWidth="1"/>
    <col min="2" max="2" width="21.625" style="86" customWidth="1"/>
    <col min="3" max="3" width="22.75" style="86" customWidth="1"/>
    <col min="4" max="4" width="15.75" style="86" customWidth="1"/>
    <col min="5" max="5" width="16" style="131" customWidth="1"/>
    <col min="6" max="16384" width="9" style="86"/>
  </cols>
  <sheetData>
    <row r="1" spans="1:5" ht="99.95" customHeight="1">
      <c r="A1" s="24"/>
      <c r="B1" s="332" t="s">
        <v>275</v>
      </c>
      <c r="C1" s="333"/>
      <c r="D1" s="334" t="s">
        <v>194</v>
      </c>
      <c r="E1" s="335"/>
    </row>
    <row r="2" spans="1:5" ht="19.5">
      <c r="A2" s="330" t="s">
        <v>303</v>
      </c>
      <c r="B2" s="259"/>
      <c r="C2" s="259"/>
      <c r="D2" s="259"/>
      <c r="E2" s="331"/>
    </row>
    <row r="3" spans="1:5" ht="19.5">
      <c r="A3" s="341" t="s">
        <v>195</v>
      </c>
      <c r="B3" s="340"/>
      <c r="C3" s="342"/>
      <c r="D3" s="42" t="s">
        <v>184</v>
      </c>
      <c r="E3" s="42" t="s">
        <v>186</v>
      </c>
    </row>
    <row r="4" spans="1:5" ht="19.5" customHeight="1" thickBot="1">
      <c r="A4" s="341" t="s">
        <v>196</v>
      </c>
      <c r="B4" s="340"/>
      <c r="C4" s="342"/>
      <c r="D4" s="43" t="s">
        <v>185</v>
      </c>
      <c r="E4" s="43" t="s">
        <v>56</v>
      </c>
    </row>
    <row r="5" spans="1:5" ht="20.25" thickBot="1">
      <c r="A5" s="341" t="s">
        <v>187</v>
      </c>
      <c r="B5" s="340"/>
      <c r="C5" s="340"/>
      <c r="D5" s="160"/>
      <c r="E5" s="133" t="s">
        <v>188</v>
      </c>
    </row>
    <row r="6" spans="1:5" ht="19.5">
      <c r="A6" s="341" t="s">
        <v>197</v>
      </c>
      <c r="B6" s="340"/>
      <c r="C6" s="342"/>
      <c r="D6" s="45" t="s">
        <v>146</v>
      </c>
      <c r="E6" s="45" t="s">
        <v>148</v>
      </c>
    </row>
    <row r="7" spans="1:5" ht="19.5">
      <c r="A7" s="341" t="s">
        <v>198</v>
      </c>
      <c r="B7" s="340"/>
      <c r="C7" s="342"/>
      <c r="D7" s="26" t="s">
        <v>13</v>
      </c>
      <c r="E7" s="26" t="s">
        <v>56</v>
      </c>
    </row>
    <row r="8" spans="1:5" ht="19.5">
      <c r="A8" s="343" t="s">
        <v>199</v>
      </c>
      <c r="B8" s="344"/>
      <c r="C8" s="345"/>
      <c r="D8" s="26" t="s">
        <v>146</v>
      </c>
      <c r="E8" s="46" t="s">
        <v>148</v>
      </c>
    </row>
    <row r="9" spans="1:5" ht="19.5" customHeight="1">
      <c r="A9" s="346" t="s">
        <v>223</v>
      </c>
      <c r="B9" s="347"/>
      <c r="C9" s="348"/>
      <c r="D9" s="28" t="s">
        <v>191</v>
      </c>
      <c r="E9" s="47"/>
    </row>
    <row r="10" spans="1:5" ht="19.5">
      <c r="A10" s="349"/>
      <c r="B10" s="350"/>
      <c r="C10" s="351"/>
      <c r="D10" s="28" t="s">
        <v>189</v>
      </c>
      <c r="E10" s="48"/>
    </row>
    <row r="11" spans="1:5" ht="19.5">
      <c r="A11" s="352"/>
      <c r="B11" s="353"/>
      <c r="C11" s="354"/>
      <c r="D11" s="28" t="s">
        <v>190</v>
      </c>
      <c r="E11" s="49"/>
    </row>
    <row r="12" spans="1:5" ht="19.5" customHeight="1">
      <c r="A12" s="343" t="s">
        <v>200</v>
      </c>
      <c r="B12" s="344"/>
      <c r="C12" s="345"/>
      <c r="D12" s="29" t="s">
        <v>146</v>
      </c>
      <c r="E12" s="47"/>
    </row>
    <row r="13" spans="1:5" ht="21" customHeight="1">
      <c r="A13" s="355"/>
      <c r="B13" s="356"/>
      <c r="C13" s="357"/>
      <c r="D13" s="29" t="s">
        <v>192</v>
      </c>
      <c r="E13" s="48"/>
    </row>
    <row r="14" spans="1:5" ht="21" customHeight="1">
      <c r="A14" s="358"/>
      <c r="B14" s="359"/>
      <c r="C14" s="360"/>
      <c r="D14" s="29" t="s">
        <v>193</v>
      </c>
      <c r="E14" s="49"/>
    </row>
    <row r="15" spans="1:5" ht="21" customHeight="1">
      <c r="A15" s="266" t="s">
        <v>304</v>
      </c>
      <c r="B15" s="268"/>
      <c r="C15" s="268"/>
      <c r="D15" s="259"/>
      <c r="E15" s="331"/>
    </row>
    <row r="16" spans="1:5" ht="21" customHeight="1" thickBot="1">
      <c r="A16" s="341" t="s">
        <v>265</v>
      </c>
      <c r="B16" s="340"/>
      <c r="C16" s="342"/>
      <c r="D16" s="46" t="s">
        <v>13</v>
      </c>
      <c r="E16" s="26" t="s">
        <v>56</v>
      </c>
    </row>
    <row r="17" spans="1:5" ht="20.25" thickBot="1">
      <c r="A17" s="339" t="s">
        <v>266</v>
      </c>
      <c r="B17" s="340"/>
      <c r="C17" s="340"/>
      <c r="D17" s="160"/>
      <c r="E17" s="165" t="s">
        <v>201</v>
      </c>
    </row>
    <row r="18" spans="1:5" ht="20.25" thickBot="1">
      <c r="A18" s="339" t="s">
        <v>240</v>
      </c>
      <c r="B18" s="340"/>
      <c r="C18" s="340"/>
      <c r="D18" s="160"/>
      <c r="E18" s="165" t="s">
        <v>202</v>
      </c>
    </row>
    <row r="19" spans="1:5" ht="19.5">
      <c r="A19" s="341" t="s">
        <v>203</v>
      </c>
      <c r="B19" s="340"/>
      <c r="C19" s="342"/>
      <c r="D19" s="45" t="s">
        <v>13</v>
      </c>
      <c r="E19" s="46" t="s">
        <v>56</v>
      </c>
    </row>
    <row r="20" spans="1:5" ht="19.5">
      <c r="A20" s="346" t="s">
        <v>206</v>
      </c>
      <c r="B20" s="347"/>
      <c r="C20" s="348"/>
      <c r="D20" s="51" t="s">
        <v>13</v>
      </c>
      <c r="E20" s="50"/>
    </row>
    <row r="21" spans="1:5" ht="19.5">
      <c r="A21" s="349"/>
      <c r="B21" s="350"/>
      <c r="C21" s="351"/>
      <c r="D21" s="51" t="s">
        <v>204</v>
      </c>
      <c r="E21" s="52"/>
    </row>
    <row r="22" spans="1:5" ht="19.5">
      <c r="A22" s="352"/>
      <c r="B22" s="353"/>
      <c r="C22" s="354"/>
      <c r="D22" s="53" t="s">
        <v>205</v>
      </c>
      <c r="E22" s="41">
        <v>1</v>
      </c>
    </row>
    <row r="23" spans="1:5" ht="19.5" customHeight="1">
      <c r="A23" s="341" t="s">
        <v>212</v>
      </c>
      <c r="B23" s="340"/>
      <c r="C23" s="342"/>
      <c r="D23" s="44" t="str">
        <f>IF(E22=1," ",IF(E22=2,"優(＞3.5)",IF(E22=3,"可(2.5~3.5)",IF(E22=4,"劣(＜2.5)",IF(E22=5,"無數據資料")))))</f>
        <v xml:space="preserve"> </v>
      </c>
      <c r="E23" s="132" t="s">
        <v>44</v>
      </c>
    </row>
    <row r="24" spans="1:5" ht="19.5">
      <c r="A24" s="346" t="s">
        <v>211</v>
      </c>
      <c r="B24" s="347"/>
      <c r="C24" s="348"/>
      <c r="D24" s="51" t="s">
        <v>191</v>
      </c>
      <c r="E24" s="50"/>
    </row>
    <row r="25" spans="1:5" ht="19.5">
      <c r="A25" s="349"/>
      <c r="B25" s="350"/>
      <c r="C25" s="351"/>
      <c r="D25" s="51" t="s">
        <v>217</v>
      </c>
      <c r="E25" s="52"/>
    </row>
    <row r="26" spans="1:5" ht="19.5">
      <c r="A26" s="352"/>
      <c r="B26" s="353"/>
      <c r="C26" s="354"/>
      <c r="D26" s="26" t="s">
        <v>205</v>
      </c>
      <c r="E26" s="54"/>
    </row>
    <row r="27" spans="1:5" ht="16.5" customHeight="1">
      <c r="A27" s="346" t="s">
        <v>213</v>
      </c>
      <c r="B27" s="347"/>
      <c r="C27" s="348"/>
      <c r="D27" s="51" t="s">
        <v>215</v>
      </c>
      <c r="E27" s="50"/>
    </row>
    <row r="28" spans="1:5" ht="20.100000000000001" customHeight="1">
      <c r="A28" s="349"/>
      <c r="B28" s="350"/>
      <c r="C28" s="351"/>
      <c r="D28" s="51" t="s">
        <v>216</v>
      </c>
      <c r="E28" s="52"/>
    </row>
    <row r="29" spans="1:5" ht="20.100000000000001" customHeight="1">
      <c r="A29" s="352"/>
      <c r="B29" s="353"/>
      <c r="C29" s="354"/>
      <c r="D29" s="26" t="s">
        <v>205</v>
      </c>
      <c r="E29" s="54"/>
    </row>
    <row r="30" spans="1:5" ht="19.5" customHeight="1">
      <c r="A30" s="346" t="s">
        <v>214</v>
      </c>
      <c r="B30" s="347"/>
      <c r="C30" s="348"/>
      <c r="D30" s="51" t="s">
        <v>191</v>
      </c>
      <c r="E30" s="50"/>
    </row>
    <row r="31" spans="1:5" ht="19.5" customHeight="1">
      <c r="A31" s="349"/>
      <c r="B31" s="350"/>
      <c r="C31" s="351"/>
      <c r="D31" s="51" t="s">
        <v>217</v>
      </c>
      <c r="E31" s="52"/>
    </row>
    <row r="32" spans="1:5" ht="19.5" customHeight="1">
      <c r="A32" s="349"/>
      <c r="B32" s="350"/>
      <c r="C32" s="351"/>
      <c r="D32" s="46" t="s">
        <v>205</v>
      </c>
      <c r="E32" s="164"/>
    </row>
    <row r="33" spans="1:5" ht="16.5" customHeight="1">
      <c r="A33" s="361"/>
      <c r="B33" s="362"/>
      <c r="C33" s="362"/>
      <c r="D33" s="362"/>
      <c r="E33" s="363"/>
    </row>
    <row r="34" spans="1:5" ht="18.75" customHeight="1">
      <c r="A34" s="364"/>
      <c r="B34" s="365"/>
      <c r="C34" s="365"/>
      <c r="D34" s="365"/>
      <c r="E34" s="366"/>
    </row>
    <row r="35" spans="1:5">
      <c r="A35" s="367"/>
      <c r="B35" s="368"/>
      <c r="C35" s="368"/>
      <c r="D35" s="368"/>
      <c r="E35" s="369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 s="131" customFormat="1">
      <c r="A40" s="3"/>
      <c r="B40" s="3"/>
      <c r="C40" s="3"/>
      <c r="D40" s="3"/>
      <c r="E40" s="3"/>
    </row>
    <row r="41" spans="1:5" s="131" customFormat="1">
      <c r="A41" s="3"/>
      <c r="B41" s="3"/>
      <c r="C41" s="3"/>
      <c r="D41" s="3"/>
      <c r="E41" s="3"/>
    </row>
    <row r="42" spans="1:5" s="131" customFormat="1">
      <c r="A42" s="3"/>
      <c r="B42" s="3"/>
      <c r="C42" s="3"/>
      <c r="D42" s="3"/>
      <c r="E42" s="3"/>
    </row>
    <row r="43" spans="1:5" s="131" customFormat="1">
      <c r="A43" s="3"/>
      <c r="B43" s="3"/>
      <c r="C43" s="3"/>
      <c r="D43" s="3"/>
      <c r="E43" s="3"/>
    </row>
    <row r="44" spans="1:5" s="131" customFormat="1">
      <c r="A44" s="3"/>
      <c r="B44" s="3"/>
      <c r="C44" s="3"/>
      <c r="D44" s="3"/>
      <c r="E44" s="3"/>
    </row>
    <row r="45" spans="1:5" s="131" customFormat="1">
      <c r="A45" s="3"/>
      <c r="B45" s="3"/>
      <c r="C45" s="3"/>
      <c r="D45" s="3"/>
      <c r="E45" s="3"/>
    </row>
    <row r="46" spans="1:5" s="131" customFormat="1">
      <c r="A46" s="3"/>
      <c r="B46" s="3"/>
      <c r="C46" s="3"/>
      <c r="D46" s="3"/>
      <c r="E46" s="3"/>
    </row>
    <row r="47" spans="1:5" s="131" customFormat="1">
      <c r="A47" s="3"/>
      <c r="B47" s="3"/>
      <c r="C47" s="3"/>
      <c r="D47" s="3"/>
      <c r="E47" s="3"/>
    </row>
    <row r="48" spans="1:5" s="131" customFormat="1">
      <c r="A48" s="3"/>
      <c r="B48" s="3"/>
      <c r="C48" s="3"/>
      <c r="D48" s="3"/>
      <c r="E48" s="3"/>
    </row>
    <row r="49" spans="1:5" s="131" customFormat="1">
      <c r="A49" s="3"/>
      <c r="B49" s="3"/>
      <c r="C49" s="3"/>
      <c r="D49" s="3"/>
      <c r="E49" s="3"/>
    </row>
    <row r="50" spans="1:5" s="131" customFormat="1">
      <c r="A50" s="3"/>
      <c r="B50" s="3"/>
      <c r="C50" s="3"/>
      <c r="D50" s="3"/>
      <c r="E50" s="3"/>
    </row>
    <row r="51" spans="1:5" s="131" customFormat="1">
      <c r="A51" s="3"/>
      <c r="B51" s="3"/>
      <c r="C51" s="3"/>
      <c r="D51" s="3"/>
      <c r="E51" s="3"/>
    </row>
    <row r="52" spans="1:5" s="131" customFormat="1">
      <c r="A52" s="3"/>
      <c r="B52" s="3"/>
      <c r="C52" s="3"/>
      <c r="D52" s="3"/>
      <c r="E52" s="3"/>
    </row>
    <row r="53" spans="1:5" s="131" customFormat="1">
      <c r="A53" s="3"/>
      <c r="B53" s="3"/>
      <c r="C53" s="3"/>
      <c r="D53" s="3"/>
      <c r="E53" s="3"/>
    </row>
    <row r="54" spans="1:5" s="131" customFormat="1">
      <c r="A54" s="3"/>
      <c r="B54" s="3"/>
      <c r="C54" s="3"/>
      <c r="D54" s="3"/>
      <c r="E54" s="3"/>
    </row>
    <row r="55" spans="1:5" s="131" customFormat="1">
      <c r="A55" s="3"/>
      <c r="B55" s="3"/>
      <c r="C55" s="3"/>
      <c r="D55" s="3"/>
      <c r="E55" s="3"/>
    </row>
    <row r="56" spans="1:5" s="131" customFormat="1">
      <c r="A56" s="3"/>
      <c r="B56" s="3"/>
      <c r="C56" s="3"/>
      <c r="D56" s="3"/>
      <c r="E56" s="3"/>
    </row>
    <row r="57" spans="1:5" s="131" customFormat="1">
      <c r="A57" s="3"/>
      <c r="B57" s="3"/>
      <c r="C57" s="3"/>
      <c r="D57" s="3"/>
      <c r="E57" s="3"/>
    </row>
    <row r="58" spans="1:5" s="131" customFormat="1">
      <c r="A58" s="3"/>
      <c r="B58" s="3"/>
      <c r="C58" s="3"/>
      <c r="D58" s="3"/>
      <c r="E58" s="3"/>
    </row>
    <row r="59" spans="1:5" s="131" customFormat="1">
      <c r="A59" s="3"/>
      <c r="B59" s="3"/>
      <c r="C59" s="3"/>
      <c r="D59" s="3"/>
      <c r="E59" s="3"/>
    </row>
    <row r="60" spans="1:5" s="131" customFormat="1">
      <c r="A60" s="3"/>
      <c r="B60" s="3"/>
      <c r="C60" s="3"/>
      <c r="D60" s="3"/>
      <c r="E60" s="3"/>
    </row>
    <row r="61" spans="1:5" s="131" customFormat="1">
      <c r="A61" s="3"/>
      <c r="B61" s="3"/>
      <c r="C61" s="3"/>
      <c r="D61" s="3"/>
      <c r="E61" s="3"/>
    </row>
    <row r="62" spans="1:5" s="131" customFormat="1">
      <c r="A62" s="3"/>
      <c r="B62" s="3"/>
      <c r="C62" s="3"/>
      <c r="D62" s="3"/>
      <c r="E62" s="3"/>
    </row>
    <row r="63" spans="1:5" s="131" customFormat="1">
      <c r="A63" s="3"/>
      <c r="B63" s="3"/>
      <c r="C63" s="3"/>
      <c r="D63" s="3"/>
      <c r="E63" s="3"/>
    </row>
    <row r="64" spans="1:5" s="131" customFormat="1">
      <c r="A64" s="3"/>
      <c r="B64" s="3"/>
      <c r="C64" s="3"/>
      <c r="D64" s="3"/>
      <c r="E64" s="3"/>
    </row>
    <row r="65" spans="1:5" s="131" customFormat="1">
      <c r="A65" s="3"/>
      <c r="B65" s="3"/>
      <c r="C65" s="3"/>
      <c r="D65" s="3"/>
      <c r="E65" s="3"/>
    </row>
    <row r="66" spans="1:5" s="131" customFormat="1">
      <c r="A66" s="3"/>
      <c r="B66" s="3"/>
      <c r="C66" s="3"/>
      <c r="D66" s="3"/>
      <c r="E66" s="3"/>
    </row>
    <row r="67" spans="1:5" s="131" customFormat="1">
      <c r="A67" s="3"/>
      <c r="B67" s="3"/>
      <c r="C67" s="3"/>
      <c r="D67" s="3"/>
      <c r="E67" s="3"/>
    </row>
    <row r="68" spans="1:5" s="131" customFormat="1">
      <c r="A68" s="3"/>
      <c r="B68" s="3"/>
      <c r="C68" s="3"/>
      <c r="D68" s="3"/>
      <c r="E68" s="3"/>
    </row>
    <row r="69" spans="1:5" s="131" customFormat="1">
      <c r="A69" s="3"/>
      <c r="B69" s="3"/>
      <c r="C69" s="3"/>
      <c r="D69" s="3"/>
      <c r="E69" s="3"/>
    </row>
    <row r="70" spans="1:5" s="131" customFormat="1">
      <c r="A70" s="3"/>
      <c r="B70" s="3"/>
      <c r="C70" s="3"/>
      <c r="D70" s="3"/>
      <c r="E70" s="3"/>
    </row>
    <row r="71" spans="1:5" s="131" customFormat="1">
      <c r="A71" s="3"/>
      <c r="B71" s="3"/>
      <c r="C71" s="3"/>
      <c r="D71" s="3"/>
      <c r="E71" s="3"/>
    </row>
    <row r="72" spans="1:5" s="131" customFormat="1">
      <c r="A72" s="3"/>
      <c r="B72" s="3"/>
      <c r="C72" s="3"/>
      <c r="D72" s="3"/>
      <c r="E72" s="3"/>
    </row>
    <row r="73" spans="1:5" s="131" customFormat="1">
      <c r="A73" s="3"/>
      <c r="B73" s="3"/>
      <c r="C73" s="3"/>
      <c r="D73" s="3"/>
      <c r="E73" s="3"/>
    </row>
    <row r="74" spans="1:5" s="131" customFormat="1">
      <c r="A74" s="3"/>
      <c r="B74" s="3"/>
      <c r="C74" s="3"/>
      <c r="D74" s="3"/>
      <c r="E74" s="3"/>
    </row>
    <row r="75" spans="1:5" s="131" customFormat="1">
      <c r="A75" s="3"/>
      <c r="B75" s="3"/>
      <c r="C75" s="3"/>
      <c r="D75" s="3"/>
      <c r="E75" s="3"/>
    </row>
    <row r="76" spans="1:5" s="131" customFormat="1">
      <c r="A76" s="3"/>
      <c r="B76" s="3"/>
      <c r="C76" s="3"/>
      <c r="D76" s="3"/>
      <c r="E76" s="3"/>
    </row>
    <row r="77" spans="1:5" s="131" customFormat="1">
      <c r="A77" s="3"/>
      <c r="B77" s="3"/>
      <c r="C77" s="3"/>
      <c r="D77" s="3"/>
      <c r="E77" s="3"/>
    </row>
    <row r="78" spans="1:5" s="131" customFormat="1">
      <c r="A78" s="3"/>
      <c r="B78" s="3"/>
      <c r="C78" s="3"/>
      <c r="D78" s="3"/>
      <c r="E78" s="3"/>
    </row>
    <row r="79" spans="1:5" s="131" customFormat="1">
      <c r="A79" s="3"/>
      <c r="B79" s="3"/>
      <c r="C79" s="3"/>
      <c r="D79" s="3"/>
      <c r="E79" s="3"/>
    </row>
    <row r="80" spans="1:5" s="131" customFormat="1">
      <c r="A80" s="3"/>
      <c r="B80" s="3"/>
      <c r="C80" s="3"/>
      <c r="D80" s="3"/>
      <c r="E80" s="3"/>
    </row>
    <row r="81" spans="1:5" s="131" customFormat="1">
      <c r="A81" s="87"/>
      <c r="B81" s="87"/>
      <c r="C81" s="87"/>
      <c r="D81" s="87"/>
      <c r="E81" s="3"/>
    </row>
    <row r="82" spans="1:5" s="131" customFormat="1">
      <c r="A82" s="87"/>
      <c r="B82" s="87"/>
      <c r="C82" s="87"/>
      <c r="D82" s="87"/>
      <c r="E82" s="3"/>
    </row>
    <row r="83" spans="1:5" s="131" customFormat="1">
      <c r="A83" s="87"/>
      <c r="B83" s="87"/>
      <c r="C83" s="87"/>
      <c r="D83" s="87"/>
      <c r="E83" s="3"/>
    </row>
    <row r="84" spans="1:5" s="131" customFormat="1">
      <c r="A84" s="87"/>
      <c r="B84" s="87"/>
      <c r="C84" s="87"/>
      <c r="D84" s="87"/>
      <c r="E84" s="3"/>
    </row>
    <row r="85" spans="1:5" s="131" customFormat="1">
      <c r="A85" s="87"/>
      <c r="B85" s="87"/>
      <c r="C85" s="87"/>
      <c r="D85" s="87"/>
      <c r="E85" s="3"/>
    </row>
    <row r="86" spans="1:5" s="131" customFormat="1">
      <c r="A86" s="87"/>
      <c r="B86" s="87"/>
      <c r="C86" s="87"/>
      <c r="D86" s="87"/>
      <c r="E86" s="3"/>
    </row>
    <row r="87" spans="1:5" s="131" customFormat="1">
      <c r="A87" s="87"/>
      <c r="B87" s="87"/>
      <c r="C87" s="87"/>
      <c r="D87" s="87"/>
      <c r="E87" s="3"/>
    </row>
    <row r="88" spans="1:5" s="131" customFormat="1">
      <c r="A88" s="87"/>
      <c r="B88" s="87"/>
      <c r="C88" s="87"/>
      <c r="D88" s="87"/>
      <c r="E88" s="3"/>
    </row>
    <row r="89" spans="1:5" s="131" customFormat="1">
      <c r="A89" s="87"/>
      <c r="B89" s="87"/>
      <c r="C89" s="87"/>
      <c r="D89" s="87"/>
      <c r="E89" s="3"/>
    </row>
    <row r="90" spans="1:5" s="131" customFormat="1">
      <c r="A90" s="87"/>
      <c r="B90" s="87"/>
      <c r="C90" s="87"/>
      <c r="D90" s="87"/>
      <c r="E90" s="3"/>
    </row>
    <row r="91" spans="1:5" s="131" customFormat="1">
      <c r="A91" s="87"/>
      <c r="B91" s="87"/>
      <c r="C91" s="87"/>
      <c r="D91" s="87"/>
      <c r="E91" s="3"/>
    </row>
    <row r="92" spans="1:5" s="131" customFormat="1">
      <c r="A92" s="87"/>
      <c r="B92" s="87"/>
      <c r="C92" s="87"/>
      <c r="D92" s="87"/>
      <c r="E92" s="3"/>
    </row>
    <row r="93" spans="1:5" s="131" customFormat="1">
      <c r="A93" s="87"/>
      <c r="B93" s="87"/>
      <c r="C93" s="87"/>
      <c r="D93" s="87"/>
      <c r="E93" s="3"/>
    </row>
    <row r="94" spans="1:5" s="131" customFormat="1">
      <c r="A94" s="87"/>
      <c r="B94" s="87"/>
      <c r="C94" s="87"/>
      <c r="D94" s="87"/>
      <c r="E94" s="3"/>
    </row>
    <row r="95" spans="1:5" s="131" customFormat="1">
      <c r="A95" s="87"/>
      <c r="B95" s="87"/>
      <c r="C95" s="87"/>
      <c r="D95" s="87"/>
      <c r="E95" s="3"/>
    </row>
    <row r="96" spans="1:5" s="131" customFormat="1">
      <c r="A96" s="87"/>
      <c r="B96" s="87"/>
      <c r="C96" s="87"/>
      <c r="D96" s="87"/>
      <c r="E96" s="3"/>
    </row>
    <row r="97" spans="1:5" s="131" customFormat="1">
      <c r="A97" s="87"/>
      <c r="B97" s="87"/>
      <c r="C97" s="87"/>
      <c r="D97" s="87"/>
      <c r="E97" s="3"/>
    </row>
    <row r="98" spans="1:5" s="131" customFormat="1">
      <c r="A98" s="87"/>
      <c r="B98" s="87"/>
      <c r="C98" s="87"/>
      <c r="D98" s="87"/>
      <c r="E98" s="3"/>
    </row>
    <row r="99" spans="1:5" s="131" customFormat="1">
      <c r="A99" s="87"/>
      <c r="B99" s="87"/>
      <c r="C99" s="87"/>
      <c r="D99" s="87"/>
      <c r="E99" s="3"/>
    </row>
    <row r="100" spans="1:5" s="131" customFormat="1">
      <c r="A100" s="87"/>
      <c r="B100" s="87"/>
      <c r="C100" s="87"/>
      <c r="D100" s="87"/>
      <c r="E100" s="3"/>
    </row>
    <row r="101" spans="1:5" s="131" customFormat="1">
      <c r="A101" s="87"/>
      <c r="B101" s="87"/>
      <c r="C101" s="87"/>
      <c r="D101" s="87"/>
      <c r="E101" s="3"/>
    </row>
    <row r="102" spans="1:5" s="131" customFormat="1">
      <c r="A102" s="87"/>
      <c r="B102" s="87"/>
      <c r="C102" s="87"/>
      <c r="D102" s="87"/>
      <c r="E102" s="3"/>
    </row>
    <row r="103" spans="1:5" s="131" customFormat="1">
      <c r="A103" s="87"/>
      <c r="B103" s="87"/>
      <c r="C103" s="87"/>
      <c r="D103" s="87"/>
      <c r="E103" s="3"/>
    </row>
    <row r="104" spans="1:5" s="131" customFormat="1">
      <c r="A104" s="87"/>
      <c r="B104" s="87"/>
      <c r="C104" s="87"/>
      <c r="D104" s="87"/>
      <c r="E104" s="3"/>
    </row>
    <row r="105" spans="1:5" s="131" customFormat="1">
      <c r="A105" s="87"/>
      <c r="B105" s="87"/>
      <c r="C105" s="87"/>
      <c r="D105" s="87"/>
      <c r="E105" s="3"/>
    </row>
    <row r="106" spans="1:5" s="131" customFormat="1">
      <c r="A106" s="87"/>
      <c r="B106" s="87"/>
      <c r="C106" s="87"/>
      <c r="D106" s="87"/>
      <c r="E106" s="3"/>
    </row>
    <row r="107" spans="1:5" s="131" customFormat="1">
      <c r="A107" s="87"/>
      <c r="B107" s="87"/>
      <c r="C107" s="87"/>
      <c r="D107" s="87"/>
      <c r="E107" s="3"/>
    </row>
    <row r="108" spans="1:5" s="131" customFormat="1">
      <c r="A108" s="87"/>
      <c r="B108" s="87"/>
      <c r="C108" s="87"/>
      <c r="D108" s="87"/>
      <c r="E108" s="3"/>
    </row>
    <row r="109" spans="1:5" s="131" customFormat="1">
      <c r="A109" s="87"/>
      <c r="B109" s="87"/>
      <c r="C109" s="87"/>
      <c r="D109" s="87"/>
      <c r="E109" s="3"/>
    </row>
    <row r="110" spans="1:5" s="131" customFormat="1">
      <c r="A110" s="87"/>
      <c r="B110" s="87"/>
      <c r="C110" s="87"/>
      <c r="D110" s="87"/>
      <c r="E110" s="3"/>
    </row>
    <row r="111" spans="1:5" s="131" customFormat="1">
      <c r="A111" s="87"/>
      <c r="B111" s="87"/>
      <c r="C111" s="87"/>
      <c r="D111" s="87"/>
      <c r="E111" s="3"/>
    </row>
    <row r="112" spans="1:5" s="131" customFormat="1">
      <c r="A112" s="87"/>
      <c r="B112" s="87"/>
      <c r="C112" s="87"/>
      <c r="D112" s="87"/>
      <c r="E112" s="3"/>
    </row>
    <row r="113" spans="1:5" s="131" customFormat="1">
      <c r="A113" s="87"/>
      <c r="B113" s="87"/>
      <c r="C113" s="87"/>
      <c r="D113" s="87"/>
      <c r="E113" s="3"/>
    </row>
    <row r="114" spans="1:5" s="131" customFormat="1">
      <c r="A114" s="87"/>
      <c r="B114" s="87"/>
      <c r="C114" s="87"/>
      <c r="D114" s="87"/>
      <c r="E114" s="3"/>
    </row>
    <row r="115" spans="1:5" s="131" customFormat="1">
      <c r="A115" s="87"/>
      <c r="B115" s="87"/>
      <c r="C115" s="87"/>
      <c r="D115" s="87"/>
      <c r="E115" s="3"/>
    </row>
    <row r="116" spans="1:5" s="131" customFormat="1">
      <c r="A116" s="87"/>
      <c r="B116" s="87"/>
      <c r="C116" s="87"/>
      <c r="D116" s="87"/>
      <c r="E116" s="3"/>
    </row>
    <row r="117" spans="1:5" s="131" customFormat="1">
      <c r="A117" s="87"/>
      <c r="B117" s="87"/>
      <c r="C117" s="87"/>
      <c r="D117" s="87"/>
      <c r="E117" s="3"/>
    </row>
    <row r="118" spans="1:5" s="131" customFormat="1">
      <c r="A118" s="87"/>
      <c r="B118" s="87"/>
      <c r="C118" s="87"/>
      <c r="D118" s="87"/>
      <c r="E118" s="3"/>
    </row>
    <row r="119" spans="1:5" s="131" customFormat="1">
      <c r="A119" s="87"/>
      <c r="B119" s="87"/>
      <c r="C119" s="87"/>
      <c r="D119" s="87"/>
      <c r="E119" s="3"/>
    </row>
    <row r="120" spans="1:5" s="131" customFormat="1">
      <c r="A120" s="87"/>
      <c r="B120" s="87"/>
      <c r="C120" s="87"/>
      <c r="D120" s="87"/>
      <c r="E120" s="3"/>
    </row>
    <row r="121" spans="1:5" s="131" customFormat="1">
      <c r="A121" s="87"/>
      <c r="B121" s="87"/>
      <c r="C121" s="87"/>
      <c r="D121" s="87"/>
      <c r="E121" s="3"/>
    </row>
    <row r="122" spans="1:5" s="131" customFormat="1">
      <c r="A122" s="87"/>
      <c r="B122" s="87"/>
      <c r="C122" s="87"/>
      <c r="D122" s="87"/>
      <c r="E122" s="3"/>
    </row>
    <row r="123" spans="1:5" s="131" customFormat="1">
      <c r="A123" s="87"/>
      <c r="B123" s="87"/>
      <c r="C123" s="87"/>
      <c r="D123" s="87"/>
      <c r="E123" s="3"/>
    </row>
    <row r="124" spans="1:5" s="131" customFormat="1">
      <c r="A124" s="87"/>
      <c r="B124" s="87"/>
      <c r="C124" s="87"/>
      <c r="D124" s="87"/>
      <c r="E124" s="3"/>
    </row>
    <row r="125" spans="1:5" s="131" customFormat="1">
      <c r="A125" s="87"/>
      <c r="B125" s="87"/>
      <c r="C125" s="87"/>
      <c r="D125" s="87"/>
      <c r="E125" s="3"/>
    </row>
    <row r="126" spans="1:5" s="131" customFormat="1">
      <c r="A126" s="87"/>
      <c r="B126" s="87"/>
      <c r="C126" s="87"/>
      <c r="D126" s="87"/>
      <c r="E126" s="3"/>
    </row>
  </sheetData>
  <sheetProtection password="89FC" sheet="1" objects="1" scenarios="1"/>
  <mergeCells count="24">
    <mergeCell ref="A33:E35"/>
    <mergeCell ref="A20:C22"/>
    <mergeCell ref="A24:C26"/>
    <mergeCell ref="A27:C29"/>
    <mergeCell ref="A30:C32"/>
    <mergeCell ref="A19:C19"/>
    <mergeCell ref="A23:C23"/>
    <mergeCell ref="A12:C12"/>
    <mergeCell ref="A13:C13"/>
    <mergeCell ref="A14:C14"/>
    <mergeCell ref="A15:E15"/>
    <mergeCell ref="A16:C16"/>
    <mergeCell ref="A18:C18"/>
    <mergeCell ref="D1:E1"/>
    <mergeCell ref="A2:E2"/>
    <mergeCell ref="A17:C17"/>
    <mergeCell ref="A6:C6"/>
    <mergeCell ref="A7:C7"/>
    <mergeCell ref="A8:C8"/>
    <mergeCell ref="B1:C1"/>
    <mergeCell ref="A3:C3"/>
    <mergeCell ref="A4:C4"/>
    <mergeCell ref="A5:C5"/>
    <mergeCell ref="A9:C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6</xdr:row>
                    <xdr:rowOff>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0</xdr:rowOff>
                  </from>
                  <to>
                    <xdr:col>4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0</xdr:rowOff>
                  </from>
                  <to>
                    <xdr:col>4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</xdr:row>
                    <xdr:rowOff>9525</xdr:rowOff>
                  </from>
                  <to>
                    <xdr:col>3</xdr:col>
                    <xdr:colOff>485775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4</xdr:col>
                    <xdr:colOff>219075</xdr:colOff>
                    <xdr:row>2</xdr:row>
                    <xdr:rowOff>9525</xdr:rowOff>
                  </from>
                  <to>
                    <xdr:col>4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247650</xdr:rowOff>
                  </from>
                  <to>
                    <xdr:col>3</xdr:col>
                    <xdr:colOff>485775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3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5</xdr:row>
                    <xdr:rowOff>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4" name="Check Box 14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0</xdr:rowOff>
                  </from>
                  <to>
                    <xdr:col>4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5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10</xdr:row>
                    <xdr:rowOff>238125</xdr:rowOff>
                  </from>
                  <to>
                    <xdr:col>3</xdr:col>
                    <xdr:colOff>485775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6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247650</xdr:rowOff>
                  </from>
                  <to>
                    <xdr:col>3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11</xdr:row>
                    <xdr:rowOff>247650</xdr:rowOff>
                  </from>
                  <to>
                    <xdr:col>3</xdr:col>
                    <xdr:colOff>485775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8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9525</xdr:rowOff>
                  </from>
                  <to>
                    <xdr:col>3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9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9525</xdr:rowOff>
                  </from>
                  <to>
                    <xdr:col>4</xdr:col>
                    <xdr:colOff>447675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1" name="Check Box 28">
              <controlPr defaultSize="0" autoFill="0" autoLine="0" autoPict="0">
                <anchor moveWithCells="1">
                  <from>
                    <xdr:col>4</xdr:col>
                    <xdr:colOff>219075</xdr:colOff>
                    <xdr:row>18</xdr:row>
                    <xdr:rowOff>66675</xdr:rowOff>
                  </from>
                  <to>
                    <xdr:col>4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2" name="Check Box 29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3" name="Check Box 33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247650</xdr:rowOff>
                  </from>
                  <to>
                    <xdr:col>3</xdr:col>
                    <xdr:colOff>485775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4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0</xdr:rowOff>
                  </from>
                  <to>
                    <xdr:col>3</xdr:col>
                    <xdr:colOff>323850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5" name="Check Box 37">
              <controlPr defaultSize="0" autoFill="0" autoLine="0" autoPict="0">
                <anchor moveWithCells="1">
                  <from>
                    <xdr:col>3</xdr:col>
                    <xdr:colOff>257175</xdr:colOff>
                    <xdr:row>3</xdr:row>
                    <xdr:rowOff>0</xdr:rowOff>
                  </from>
                  <to>
                    <xdr:col>3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6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3</xdr:row>
                    <xdr:rowOff>0</xdr:rowOff>
                  </from>
                  <to>
                    <xdr:col>4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7" name="Check Box 39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28" name="Check Box 40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95250</xdr:rowOff>
                  </from>
                  <to>
                    <xdr:col>3</xdr:col>
                    <xdr:colOff>323850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29" name="Drop Down 4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19050</xdr:rowOff>
                  </from>
                  <to>
                    <xdr:col>3</xdr:col>
                    <xdr:colOff>1181100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0" name="Check Box 4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" name="Check Box 44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57150</xdr:rowOff>
                  </from>
                  <to>
                    <xdr:col>3</xdr:col>
                    <xdr:colOff>333375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2" name="Check Box 4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238125</xdr:rowOff>
                  </from>
                  <to>
                    <xdr:col>3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3" name="Check Box 46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76200</xdr:rowOff>
                  </from>
                  <to>
                    <xdr:col>3</xdr:col>
                    <xdr:colOff>485775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4" name="Check Box 47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57150</xdr:rowOff>
                  </from>
                  <to>
                    <xdr:col>3</xdr:col>
                    <xdr:colOff>333375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5" name="Check Box 48">
              <controlPr defaultSize="0" autoFill="0" autoLine="0" autoPict="0">
                <anchor moveWithCells="1">
                  <from>
                    <xdr:col>3</xdr:col>
                    <xdr:colOff>257175</xdr:colOff>
                    <xdr:row>29</xdr:row>
                    <xdr:rowOff>9525</xdr:rowOff>
                  </from>
                  <to>
                    <xdr:col>3</xdr:col>
                    <xdr:colOff>485775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6" name="Check Box 49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95250</xdr:rowOff>
                  </from>
                  <to>
                    <xdr:col>3</xdr:col>
                    <xdr:colOff>485775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7" name="Check Box 50">
              <controlPr defaultSize="0" autoFill="0" autoLine="0" autoPict="0">
                <anchor moveWithCells="1">
                  <from>
                    <xdr:col>3</xdr:col>
                    <xdr:colOff>104775</xdr:colOff>
                    <xdr:row>31</xdr:row>
                    <xdr:rowOff>76200</xdr:rowOff>
                  </from>
                  <to>
                    <xdr:col>3</xdr:col>
                    <xdr:colOff>333375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7"/>
  <dimension ref="A1:C30"/>
  <sheetViews>
    <sheetView zoomScaleNormal="100" workbookViewId="0">
      <selection activeCell="C17" sqref="C17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68"/>
      <c r="B1" s="169" t="s">
        <v>275</v>
      </c>
      <c r="C1" s="170" t="s">
        <v>242</v>
      </c>
    </row>
    <row r="2" spans="1:3" ht="226.7" customHeight="1" thickBot="1">
      <c r="A2" s="372" t="s">
        <v>253</v>
      </c>
      <c r="B2" s="373"/>
      <c r="C2" s="374"/>
    </row>
    <row r="3" spans="1:3" s="167" customFormat="1" ht="28.15" customHeight="1" thickBot="1">
      <c r="A3" s="172"/>
      <c r="B3" s="370" t="s">
        <v>164</v>
      </c>
      <c r="C3" s="371"/>
    </row>
    <row r="4" spans="1:3" s="167" customFormat="1" ht="28.15" customHeight="1" thickBot="1">
      <c r="A4" s="172"/>
      <c r="B4" s="370" t="s">
        <v>244</v>
      </c>
      <c r="C4" s="371"/>
    </row>
    <row r="5" spans="1:3" s="167" customFormat="1" ht="28.15" customHeight="1" thickBot="1">
      <c r="A5" s="172"/>
      <c r="B5" s="370" t="s">
        <v>247</v>
      </c>
      <c r="C5" s="371"/>
    </row>
    <row r="6" spans="1:3" s="167" customFormat="1" ht="28.15" customHeight="1" thickBot="1">
      <c r="A6" s="172"/>
      <c r="B6" s="370" t="s">
        <v>249</v>
      </c>
      <c r="C6" s="371"/>
    </row>
    <row r="7" spans="1:3" s="167" customFormat="1" ht="28.15" customHeight="1" thickBot="1">
      <c r="A7" s="172"/>
      <c r="B7" s="370" t="s">
        <v>251</v>
      </c>
      <c r="C7" s="371"/>
    </row>
    <row r="8" spans="1:3" s="167" customFormat="1" ht="28.15" customHeight="1" thickBot="1">
      <c r="A8" s="172"/>
      <c r="B8" s="370" t="s">
        <v>254</v>
      </c>
      <c r="C8" s="371"/>
    </row>
    <row r="9" spans="1:3" s="167" customFormat="1" ht="28.15" customHeight="1" thickBot="1">
      <c r="A9" s="172"/>
      <c r="B9" s="370" t="s">
        <v>305</v>
      </c>
      <c r="C9" s="371"/>
    </row>
    <row r="10" spans="1:3">
      <c r="A10" s="171"/>
      <c r="B10" s="171"/>
      <c r="C10" s="171"/>
    </row>
    <row r="11" spans="1:3">
      <c r="A11" s="171"/>
      <c r="B11" s="171"/>
      <c r="C11" s="171"/>
    </row>
    <row r="12" spans="1:3">
      <c r="A12" s="171"/>
      <c r="B12" s="171"/>
      <c r="C12" s="171"/>
    </row>
    <row r="13" spans="1:3">
      <c r="A13" s="171"/>
      <c r="B13" s="171"/>
      <c r="C13" s="171"/>
    </row>
    <row r="14" spans="1:3">
      <c r="A14" s="171"/>
      <c r="B14" s="171"/>
      <c r="C14" s="171"/>
    </row>
    <row r="15" spans="1:3">
      <c r="A15" s="171"/>
      <c r="B15" s="171"/>
      <c r="C15" s="171"/>
    </row>
    <row r="16" spans="1:3">
      <c r="A16" s="171"/>
      <c r="B16" s="171"/>
      <c r="C16" s="171"/>
    </row>
    <row r="17" spans="1:3">
      <c r="A17" s="171"/>
      <c r="B17" s="171"/>
      <c r="C17" s="171"/>
    </row>
    <row r="18" spans="1:3">
      <c r="A18" s="171"/>
      <c r="B18" s="171"/>
      <c r="C18" s="171"/>
    </row>
    <row r="19" spans="1:3">
      <c r="A19" s="171"/>
      <c r="B19" s="171"/>
      <c r="C19" s="171"/>
    </row>
    <row r="20" spans="1:3">
      <c r="A20" s="171"/>
      <c r="B20" s="171"/>
      <c r="C20" s="171"/>
    </row>
    <row r="21" spans="1:3">
      <c r="A21" s="171"/>
      <c r="B21" s="171"/>
      <c r="C21" s="171"/>
    </row>
    <row r="22" spans="1:3">
      <c r="A22" s="171"/>
      <c r="B22" s="171"/>
      <c r="C22" s="171"/>
    </row>
    <row r="23" spans="1:3">
      <c r="A23" s="171"/>
      <c r="B23" s="171"/>
      <c r="C23" s="171"/>
    </row>
    <row r="24" spans="1:3">
      <c r="A24" s="171"/>
      <c r="B24" s="171"/>
      <c r="C24" s="171"/>
    </row>
    <row r="25" spans="1:3">
      <c r="A25" s="171"/>
      <c r="B25" s="171"/>
      <c r="C25" s="171"/>
    </row>
    <row r="26" spans="1:3">
      <c r="A26" s="171"/>
      <c r="B26" s="171"/>
      <c r="C26" s="171"/>
    </row>
    <row r="27" spans="1:3">
      <c r="A27" s="171"/>
      <c r="B27" s="171"/>
      <c r="C27" s="171"/>
    </row>
    <row r="28" spans="1:3">
      <c r="A28" s="171"/>
      <c r="B28" s="171"/>
      <c r="C28" s="171"/>
    </row>
    <row r="29" spans="1:3">
      <c r="A29" s="171"/>
      <c r="B29" s="171"/>
      <c r="C29" s="171"/>
    </row>
    <row r="30" spans="1:3">
      <c r="A30" s="171"/>
      <c r="B30" s="171"/>
      <c r="C30" s="171"/>
    </row>
  </sheetData>
  <sheetProtection password="89FC" sheet="1" objects="1" scenarios="1"/>
  <mergeCells count="8">
    <mergeCell ref="B6:C6"/>
    <mergeCell ref="B7:C7"/>
    <mergeCell ref="B8:C8"/>
    <mergeCell ref="B9:C9"/>
    <mergeCell ref="A2:C2"/>
    <mergeCell ref="B3:C3"/>
    <mergeCell ref="B4:C4"/>
    <mergeCell ref="B5:C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0</xdr:col>
                    <xdr:colOff>971550</xdr:colOff>
                    <xdr:row>2</xdr:row>
                    <xdr:rowOff>57150</xdr:rowOff>
                  </from>
                  <to>
                    <xdr:col>0</xdr:col>
                    <xdr:colOff>1181100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0</xdr:col>
                    <xdr:colOff>971550</xdr:colOff>
                    <xdr:row>3</xdr:row>
                    <xdr:rowOff>57150</xdr:rowOff>
                  </from>
                  <to>
                    <xdr:col>0</xdr:col>
                    <xdr:colOff>1181100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0</xdr:col>
                    <xdr:colOff>971550</xdr:colOff>
                    <xdr:row>4</xdr:row>
                    <xdr:rowOff>57150</xdr:rowOff>
                  </from>
                  <to>
                    <xdr:col>0</xdr:col>
                    <xdr:colOff>1181100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0</xdr:col>
                    <xdr:colOff>971550</xdr:colOff>
                    <xdr:row>5</xdr:row>
                    <xdr:rowOff>57150</xdr:rowOff>
                  </from>
                  <to>
                    <xdr:col>0</xdr:col>
                    <xdr:colOff>1181100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0</xdr:col>
                    <xdr:colOff>971550</xdr:colOff>
                    <xdr:row>6</xdr:row>
                    <xdr:rowOff>57150</xdr:rowOff>
                  </from>
                  <to>
                    <xdr:col>0</xdr:col>
                    <xdr:colOff>1181100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0</xdr:col>
                    <xdr:colOff>971550</xdr:colOff>
                    <xdr:row>7</xdr:row>
                    <xdr:rowOff>57150</xdr:rowOff>
                  </from>
                  <to>
                    <xdr:col>0</xdr:col>
                    <xdr:colOff>1181100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1" name="Check Box 7">
              <controlPr defaultSize="0" autoFill="0" autoLine="0" autoPict="0">
                <anchor moveWithCells="1">
                  <from>
                    <xdr:col>0</xdr:col>
                    <xdr:colOff>971550</xdr:colOff>
                    <xdr:row>8</xdr:row>
                    <xdr:rowOff>57150</xdr:rowOff>
                  </from>
                  <to>
                    <xdr:col>0</xdr:col>
                    <xdr:colOff>1181100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C34"/>
  <sheetViews>
    <sheetView zoomScaleNormal="100" zoomScalePageLayoutView="85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242</v>
      </c>
    </row>
    <row r="2" spans="1:3" ht="33.950000000000003" customHeight="1" thickBot="1">
      <c r="A2" s="384" t="s">
        <v>164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3:C34"/>
    <mergeCell ref="A2:C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C34"/>
  <sheetViews>
    <sheetView zoomScaleNormal="100" zoomScalePageLayoutView="85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246</v>
      </c>
    </row>
    <row r="2" spans="1:3" ht="33.950000000000003" customHeight="1" thickBot="1">
      <c r="A2" s="384" t="s">
        <v>245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C34"/>
  <sheetViews>
    <sheetView zoomScaleNormal="100" workbookViewId="0">
      <selection activeCell="C1" sqref="C1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2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246</v>
      </c>
    </row>
    <row r="2" spans="1:3" ht="33.950000000000003" customHeight="1" thickBot="1">
      <c r="A2" s="384" t="s">
        <v>248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C34"/>
  <sheetViews>
    <sheetView zoomScaleNormal="100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4" t="s">
        <v>250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C34"/>
  <sheetViews>
    <sheetView zoomScaleNormal="100" workbookViewId="0">
      <selection activeCell="C1" sqref="C1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4" t="s">
        <v>252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/>
  <dimension ref="A1:C34"/>
  <sheetViews>
    <sheetView zoomScaleNormal="100" workbookViewId="0">
      <selection activeCell="C1" sqref="C1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4" t="s">
        <v>255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C34"/>
  <sheetViews>
    <sheetView zoomScaleNormal="100" workbookViewId="0">
      <selection activeCell="A3" sqref="A3:C34"/>
    </sheetView>
  </sheetViews>
  <sheetFormatPr defaultColWidth="8.75" defaultRowHeight="16.5"/>
  <cols>
    <col min="1" max="1" width="18.375" style="166" customWidth="1"/>
    <col min="2" max="2" width="44.5" style="166" customWidth="1"/>
    <col min="3" max="3" width="31.75" style="166" customWidth="1"/>
    <col min="4" max="16384" width="8.75" style="166"/>
  </cols>
  <sheetData>
    <row r="1" spans="1:3" ht="100.15" customHeight="1">
      <c r="A1" s="173"/>
      <c r="B1" s="169" t="s">
        <v>275</v>
      </c>
      <c r="C1" s="174" t="s">
        <v>243</v>
      </c>
    </row>
    <row r="2" spans="1:3" ht="33.950000000000003" customHeight="1" thickBot="1">
      <c r="A2" s="384" t="s">
        <v>305</v>
      </c>
      <c r="B2" s="385"/>
      <c r="C2" s="385"/>
    </row>
    <row r="3" spans="1:3" s="167" customFormat="1" ht="28.15" customHeight="1">
      <c r="A3" s="375"/>
      <c r="B3" s="376"/>
      <c r="C3" s="377"/>
    </row>
    <row r="4" spans="1:3" s="167" customFormat="1" ht="28.15" customHeight="1">
      <c r="A4" s="378"/>
      <c r="B4" s="379"/>
      <c r="C4" s="380"/>
    </row>
    <row r="5" spans="1:3" s="167" customFormat="1" ht="28.15" customHeight="1">
      <c r="A5" s="378"/>
      <c r="B5" s="379"/>
      <c r="C5" s="380"/>
    </row>
    <row r="6" spans="1:3" s="167" customFormat="1" ht="28.15" customHeight="1">
      <c r="A6" s="378"/>
      <c r="B6" s="379"/>
      <c r="C6" s="380"/>
    </row>
    <row r="7" spans="1:3" s="167" customFormat="1" ht="28.15" customHeight="1">
      <c r="A7" s="378"/>
      <c r="B7" s="379"/>
      <c r="C7" s="380"/>
    </row>
    <row r="8" spans="1:3" s="167" customFormat="1" ht="28.15" customHeight="1">
      <c r="A8" s="378"/>
      <c r="B8" s="379"/>
      <c r="C8" s="380"/>
    </row>
    <row r="9" spans="1:3" s="167" customFormat="1" ht="28.15" customHeight="1">
      <c r="A9" s="378"/>
      <c r="B9" s="379"/>
      <c r="C9" s="380"/>
    </row>
    <row r="10" spans="1:3">
      <c r="A10" s="378"/>
      <c r="B10" s="379"/>
      <c r="C10" s="380"/>
    </row>
    <row r="11" spans="1:3">
      <c r="A11" s="378"/>
      <c r="B11" s="379"/>
      <c r="C11" s="380"/>
    </row>
    <row r="12" spans="1:3">
      <c r="A12" s="378"/>
      <c r="B12" s="379"/>
      <c r="C12" s="380"/>
    </row>
    <row r="13" spans="1:3">
      <c r="A13" s="378"/>
      <c r="B13" s="379"/>
      <c r="C13" s="380"/>
    </row>
    <row r="14" spans="1:3">
      <c r="A14" s="378"/>
      <c r="B14" s="379"/>
      <c r="C14" s="380"/>
    </row>
    <row r="15" spans="1:3">
      <c r="A15" s="378"/>
      <c r="B15" s="379"/>
      <c r="C15" s="380"/>
    </row>
    <row r="16" spans="1:3">
      <c r="A16" s="378"/>
      <c r="B16" s="379"/>
      <c r="C16" s="380"/>
    </row>
    <row r="17" spans="1:3">
      <c r="A17" s="378"/>
      <c r="B17" s="379"/>
      <c r="C17" s="380"/>
    </row>
    <row r="18" spans="1:3">
      <c r="A18" s="378"/>
      <c r="B18" s="379"/>
      <c r="C18" s="380"/>
    </row>
    <row r="19" spans="1:3">
      <c r="A19" s="378"/>
      <c r="B19" s="379"/>
      <c r="C19" s="380"/>
    </row>
    <row r="20" spans="1:3">
      <c r="A20" s="378"/>
      <c r="B20" s="379"/>
      <c r="C20" s="380"/>
    </row>
    <row r="21" spans="1:3">
      <c r="A21" s="378"/>
      <c r="B21" s="379"/>
      <c r="C21" s="380"/>
    </row>
    <row r="22" spans="1:3">
      <c r="A22" s="378"/>
      <c r="B22" s="379"/>
      <c r="C22" s="380"/>
    </row>
    <row r="23" spans="1:3">
      <c r="A23" s="378"/>
      <c r="B23" s="379"/>
      <c r="C23" s="380"/>
    </row>
    <row r="24" spans="1:3">
      <c r="A24" s="378"/>
      <c r="B24" s="379"/>
      <c r="C24" s="380"/>
    </row>
    <row r="25" spans="1:3">
      <c r="A25" s="378"/>
      <c r="B25" s="379"/>
      <c r="C25" s="380"/>
    </row>
    <row r="26" spans="1:3">
      <c r="A26" s="378"/>
      <c r="B26" s="379"/>
      <c r="C26" s="380"/>
    </row>
    <row r="27" spans="1:3">
      <c r="A27" s="378"/>
      <c r="B27" s="379"/>
      <c r="C27" s="380"/>
    </row>
    <row r="28" spans="1:3">
      <c r="A28" s="378"/>
      <c r="B28" s="379"/>
      <c r="C28" s="380"/>
    </row>
    <row r="29" spans="1:3">
      <c r="A29" s="378"/>
      <c r="B29" s="379"/>
      <c r="C29" s="380"/>
    </row>
    <row r="30" spans="1:3">
      <c r="A30" s="378"/>
      <c r="B30" s="379"/>
      <c r="C30" s="380"/>
    </row>
    <row r="31" spans="1:3">
      <c r="A31" s="378"/>
      <c r="B31" s="379"/>
      <c r="C31" s="380"/>
    </row>
    <row r="32" spans="1:3">
      <c r="A32" s="378"/>
      <c r="B32" s="379"/>
      <c r="C32" s="380"/>
    </row>
    <row r="33" spans="1:3">
      <c r="A33" s="378"/>
      <c r="B33" s="379"/>
      <c r="C33" s="380"/>
    </row>
    <row r="34" spans="1:3" ht="17.25" thickBot="1">
      <c r="A34" s="381"/>
      <c r="B34" s="382"/>
      <c r="C34" s="383"/>
    </row>
  </sheetData>
  <mergeCells count="2">
    <mergeCell ref="A2:C2"/>
    <mergeCell ref="A3:C3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
&amp;G</oddHeader>
    <oddFooter>&amp;C&amp;"標楷體,粗體"&amp;14第 &amp;P 頁，共 &amp; 14 頁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0"/>
  <sheetViews>
    <sheetView workbookViewId="0">
      <selection activeCell="L17" sqref="L17"/>
    </sheetView>
  </sheetViews>
  <sheetFormatPr defaultColWidth="9" defaultRowHeight="16.5"/>
  <cols>
    <col min="1" max="1" width="9.5" style="175" bestFit="1" customWidth="1"/>
    <col min="2" max="2" width="13.875" style="175" bestFit="1" customWidth="1"/>
    <col min="3" max="3" width="8.5" style="175" bestFit="1" customWidth="1"/>
    <col min="4" max="4" width="13.875" style="175" bestFit="1" customWidth="1"/>
    <col min="5" max="5" width="17.25" style="175" bestFit="1" customWidth="1"/>
    <col min="6" max="6" width="15" style="175" bestFit="1" customWidth="1"/>
    <col min="7" max="7" width="11.625" style="175" bestFit="1" customWidth="1"/>
    <col min="8" max="8" width="3.5" style="175" bestFit="1" customWidth="1"/>
    <col min="9" max="11" width="9" style="175"/>
    <col min="12" max="12" width="19" style="175" bestFit="1" customWidth="1"/>
    <col min="13" max="13" width="7.5" style="175" bestFit="1" customWidth="1"/>
    <col min="14" max="15" width="7.5" style="175" customWidth="1"/>
    <col min="16" max="16" width="9.5" style="175" bestFit="1" customWidth="1"/>
    <col min="17" max="17" width="9" style="175" customWidth="1"/>
    <col min="18" max="16384" width="9" style="175"/>
  </cols>
  <sheetData>
    <row r="1" spans="1:21">
      <c r="A1" s="175" t="s">
        <v>80</v>
      </c>
      <c r="B1" s="175" t="s">
        <v>81</v>
      </c>
      <c r="C1" s="175" t="s">
        <v>82</v>
      </c>
      <c r="D1" s="175" t="s">
        <v>83</v>
      </c>
      <c r="E1" s="175" t="s">
        <v>84</v>
      </c>
      <c r="F1" s="175" t="s">
        <v>87</v>
      </c>
      <c r="G1" s="175" t="s">
        <v>88</v>
      </c>
      <c r="L1" s="175" t="s">
        <v>85</v>
      </c>
      <c r="M1" s="175" t="s">
        <v>86</v>
      </c>
      <c r="U1" s="175" t="s">
        <v>309</v>
      </c>
    </row>
    <row r="3" spans="1:21">
      <c r="A3" s="175" t="s">
        <v>45</v>
      </c>
      <c r="B3" s="175" t="s">
        <v>258</v>
      </c>
      <c r="C3" s="175" t="s">
        <v>10</v>
      </c>
      <c r="D3" s="176" t="s">
        <v>16</v>
      </c>
      <c r="E3" s="176" t="s">
        <v>19</v>
      </c>
      <c r="F3" s="175" t="s">
        <v>62</v>
      </c>
      <c r="G3" s="175" t="s">
        <v>68</v>
      </c>
      <c r="H3" s="175" t="s">
        <v>65</v>
      </c>
      <c r="I3" s="176" t="s">
        <v>97</v>
      </c>
      <c r="J3" s="176" t="s">
        <v>105</v>
      </c>
      <c r="K3" s="176" t="s">
        <v>100</v>
      </c>
      <c r="L3" s="175" t="s">
        <v>122</v>
      </c>
      <c r="M3" s="175" t="s">
        <v>118</v>
      </c>
      <c r="N3" s="175" t="s">
        <v>123</v>
      </c>
      <c r="O3" s="175" t="s">
        <v>144</v>
      </c>
      <c r="P3" s="175" t="s">
        <v>24</v>
      </c>
      <c r="Q3" s="175" t="s">
        <v>118</v>
      </c>
      <c r="R3" s="175" t="s">
        <v>144</v>
      </c>
      <c r="S3" s="175" t="s">
        <v>122</v>
      </c>
      <c r="U3" s="175" t="s">
        <v>308</v>
      </c>
    </row>
    <row r="4" spans="1:21">
      <c r="A4" s="175" t="s">
        <v>46</v>
      </c>
      <c r="B4" s="175" t="s">
        <v>0</v>
      </c>
      <c r="C4" s="175" t="s">
        <v>11</v>
      </c>
      <c r="D4" s="176" t="s">
        <v>15</v>
      </c>
      <c r="E4" s="176" t="s">
        <v>21</v>
      </c>
      <c r="F4" s="175" t="s">
        <v>63</v>
      </c>
      <c r="G4" s="175" t="s">
        <v>69</v>
      </c>
      <c r="H4" s="175" t="s">
        <v>66</v>
      </c>
      <c r="I4" s="176" t="s">
        <v>99</v>
      </c>
      <c r="J4" s="176" t="s">
        <v>106</v>
      </c>
      <c r="K4" s="176" t="s">
        <v>101</v>
      </c>
      <c r="L4" s="175" t="s">
        <v>121</v>
      </c>
      <c r="M4" s="175" t="s">
        <v>119</v>
      </c>
      <c r="N4" s="175" t="s">
        <v>124</v>
      </c>
      <c r="O4" s="175" t="s">
        <v>143</v>
      </c>
      <c r="P4" s="175" t="s">
        <v>33</v>
      </c>
      <c r="Q4" s="175" t="s">
        <v>119</v>
      </c>
      <c r="R4" s="175" t="s">
        <v>143</v>
      </c>
      <c r="S4" s="175" t="s">
        <v>121</v>
      </c>
      <c r="U4" s="175" t="s">
        <v>310</v>
      </c>
    </row>
    <row r="5" spans="1:21">
      <c r="A5" s="175" t="s">
        <v>47</v>
      </c>
      <c r="B5" s="175" t="s">
        <v>1</v>
      </c>
      <c r="C5" s="175" t="s">
        <v>12</v>
      </c>
      <c r="D5" s="176" t="s">
        <v>17</v>
      </c>
      <c r="E5" s="176" t="s">
        <v>94</v>
      </c>
      <c r="G5" s="175" t="s">
        <v>70</v>
      </c>
      <c r="I5" s="176" t="s">
        <v>98</v>
      </c>
      <c r="J5" s="176" t="s">
        <v>107</v>
      </c>
      <c r="K5" s="176" t="s">
        <v>102</v>
      </c>
      <c r="L5" s="175" t="s">
        <v>145</v>
      </c>
      <c r="M5" s="175" t="s">
        <v>129</v>
      </c>
      <c r="O5" s="175" t="s">
        <v>129</v>
      </c>
      <c r="P5" s="175" t="s">
        <v>25</v>
      </c>
      <c r="Q5" s="175" t="s">
        <v>136</v>
      </c>
      <c r="R5" s="175" t="s">
        <v>137</v>
      </c>
      <c r="S5" s="175" t="s">
        <v>137</v>
      </c>
    </row>
    <row r="6" spans="1:21">
      <c r="A6" s="175" t="s">
        <v>48</v>
      </c>
      <c r="B6" s="175" t="s">
        <v>2</v>
      </c>
      <c r="D6" s="176" t="s">
        <v>18</v>
      </c>
      <c r="E6" s="176" t="s">
        <v>93</v>
      </c>
      <c r="I6" s="176"/>
      <c r="J6" s="176" t="s">
        <v>169</v>
      </c>
      <c r="K6" s="176" t="s">
        <v>103</v>
      </c>
      <c r="P6" s="175" t="s">
        <v>26</v>
      </c>
    </row>
    <row r="7" spans="1:21">
      <c r="A7" s="175" t="s">
        <v>49</v>
      </c>
      <c r="B7" s="175" t="s">
        <v>3</v>
      </c>
      <c r="E7" s="177" t="s">
        <v>259</v>
      </c>
      <c r="I7" s="177"/>
      <c r="J7" s="177"/>
      <c r="K7" s="177"/>
      <c r="P7" s="175" t="s">
        <v>27</v>
      </c>
    </row>
    <row r="8" spans="1:21">
      <c r="A8" s="175" t="s">
        <v>50</v>
      </c>
      <c r="B8" s="175" t="s">
        <v>4</v>
      </c>
      <c r="E8" s="176" t="s">
        <v>20</v>
      </c>
      <c r="I8" s="176"/>
      <c r="J8" s="176"/>
      <c r="K8" s="176"/>
      <c r="P8" s="175" t="s">
        <v>28</v>
      </c>
    </row>
    <row r="9" spans="1:21">
      <c r="A9" s="175" t="s">
        <v>51</v>
      </c>
      <c r="B9" s="175" t="s">
        <v>5</v>
      </c>
      <c r="P9" s="175" t="s">
        <v>29</v>
      </c>
    </row>
    <row r="10" spans="1:21">
      <c r="A10" s="175" t="s">
        <v>52</v>
      </c>
      <c r="P10" s="175" t="s">
        <v>30</v>
      </c>
    </row>
    <row r="11" spans="1:21">
      <c r="A11" s="175" t="s">
        <v>53</v>
      </c>
      <c r="P11" s="175" t="s">
        <v>31</v>
      </c>
    </row>
    <row r="12" spans="1:21">
      <c r="A12" s="175" t="s">
        <v>54</v>
      </c>
      <c r="P12" s="175" t="s">
        <v>32</v>
      </c>
    </row>
    <row r="13" spans="1:21">
      <c r="P13" s="175" t="s">
        <v>125</v>
      </c>
    </row>
    <row r="16" spans="1:21">
      <c r="F16" s="175" t="s">
        <v>207</v>
      </c>
    </row>
    <row r="17" spans="1:6">
      <c r="F17" s="175" t="s">
        <v>208</v>
      </c>
    </row>
    <row r="18" spans="1:6">
      <c r="F18" s="175" t="s">
        <v>209</v>
      </c>
    </row>
    <row r="19" spans="1:6">
      <c r="F19" s="175" t="s">
        <v>210</v>
      </c>
    </row>
    <row r="20" spans="1:6">
      <c r="A20" s="178"/>
    </row>
  </sheetData>
  <sheetProtection password="89FC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調查目的與收件資訊</vt:lpstr>
      <vt:lpstr>(一)人員與工廠基本資料</vt:lpstr>
      <vt:lpstr>(二)用電基本資料</vt:lpstr>
      <vt:lpstr>(三)廠房用電設備現況(1)</vt:lpstr>
      <vt:lpstr>(三)廠房用電設備現況(2)</vt:lpstr>
      <vt:lpstr>(三)廠房用電設備現況(3)</vt:lpstr>
      <vt:lpstr>(三)廠房用電設備現況(4)</vt:lpstr>
      <vt:lpstr>(四)請檢附能源局申報資料</vt:lpstr>
      <vt:lpstr>(四) 基本資料表(1)</vt:lpstr>
      <vt:lpstr>(四) 圖七之二(2)</vt:lpstr>
      <vt:lpstr>(四) 表八之一(3)</vt:lpstr>
      <vt:lpstr>(四) 表九之一(4)</vt:lpstr>
      <vt:lpstr>(四) 表九之二(5)</vt:lpstr>
      <vt:lpstr>(四)表九之三(6)</vt:lpstr>
      <vt:lpstr>(四)表十之一(7)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Wei-Cheng Huang</dc:creator>
  <cp:lastModifiedBy>Wei-Cheng Huang</cp:lastModifiedBy>
  <cp:lastPrinted>2025-03-18T00:05:56Z</cp:lastPrinted>
  <dcterms:created xsi:type="dcterms:W3CDTF">2024-03-06T01:03:17Z</dcterms:created>
  <dcterms:modified xsi:type="dcterms:W3CDTF">2025-06-03T02:01:09Z</dcterms:modified>
</cp:coreProperties>
</file>